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5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6.xml" ContentType="application/vnd.openxmlformats-officedocument.spreadsheetml.comments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omments8.xml" ContentType="application/vnd.openxmlformats-officedocument.spreadsheetml.comments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5"/>
  <workbookPr/>
  <mc:AlternateContent xmlns:mc="http://schemas.openxmlformats.org/markup-compatibility/2006">
    <mc:Choice Requires="x15">
      <x15ac:absPath xmlns:x15ac="http://schemas.microsoft.com/office/spreadsheetml/2010/11/ac" url="https://d.docs.live.net/74ec254436c9b546/Documentos/Congreso/01_Direccion Auditoria/10_Cursos de Capacitación/02_Ley de Ingresos 2023/Micrositio/"/>
    </mc:Choice>
  </mc:AlternateContent>
  <xr:revisionPtr revIDLastSave="10" documentId="13_ncr:1_{0BC3155F-9A32-43EB-BACB-0404C06B83ED}" xr6:coauthVersionLast="47" xr6:coauthVersionMax="47" xr10:uidLastSave="{55106B10-D339-C941-A865-9E654F80FE1C}"/>
  <bookViews>
    <workbookView xWindow="-108" yWindow="-108" windowWidth="23256" windowHeight="12456" tabRatio="797" firstSheet="1" xr2:uid="{00000000-000D-0000-FFFF-FFFF00000000}"/>
  </bookViews>
  <sheets>
    <sheet name="Instrucciones" sheetId="36" r:id="rId1"/>
    <sheet name="Listado de Formatos" sheetId="1" r:id="rId2"/>
    <sheet name="E01.1" sheetId="29" r:id="rId3"/>
    <sheet name="E01.2" sheetId="30" r:id="rId4"/>
    <sheet name="E01.3" sheetId="31" r:id="rId5"/>
    <sheet name="E01.4" sheetId="32" state="hidden" r:id="rId6"/>
    <sheet name="E01.5" sheetId="33" r:id="rId7"/>
    <sheet name="E01.6" sheetId="34" r:id="rId8"/>
    <sheet name="E01.7" sheetId="35" state="hidden" r:id="rId9"/>
    <sheet name="E02.1" sheetId="27" r:id="rId10"/>
    <sheet name="E02.2" sheetId="26" r:id="rId11"/>
    <sheet name="E03" sheetId="4" r:id="rId12"/>
    <sheet name="E04" sheetId="5" r:id="rId13"/>
    <sheet name="E05" sheetId="6" r:id="rId14"/>
    <sheet name="E06" sheetId="7" r:id="rId15"/>
    <sheet name="E07" sheetId="8" r:id="rId16"/>
    <sheet name="E08" sheetId="9" r:id="rId17"/>
    <sheet name="E09" sheetId="28" r:id="rId18"/>
    <sheet name="E10" sheetId="15" r:id="rId19"/>
    <sheet name="E11" sheetId="16" r:id="rId20"/>
    <sheet name="E12" sheetId="17" r:id="rId21"/>
    <sheet name="E13.1+200 MIL HAB LDF" sheetId="18" r:id="rId22"/>
    <sheet name="E13.2 -200 MIL HAB LDF" sheetId="19" r:id="rId23"/>
    <sheet name="E14.1 +200 MIL HAB. L.D.F." sheetId="20" r:id="rId24"/>
    <sheet name="E14.2 -200 MIL HAB. L.D.F." sheetId="21" r:id="rId25"/>
    <sheet name="E15" sheetId="23" r:id="rId26"/>
    <sheet name="E16" sheetId="24" r:id="rId27"/>
    <sheet name="E17" sheetId="25" r:id="rId28"/>
    <sheet name="A1" sheetId="10" r:id="rId29"/>
    <sheet name="A2" sheetId="11" r:id="rId30"/>
    <sheet name="A3.1" sheetId="12" r:id="rId31"/>
    <sheet name="A3.2" sheetId="37" r:id="rId32"/>
    <sheet name="A3.3" sheetId="13" r:id="rId33"/>
    <sheet name="A4" sheetId="14" r:id="rId34"/>
  </sheets>
  <definedNames>
    <definedName name="_xlnm.Print_Area" localSheetId="2">'E01.1'!$A$1:$G$102</definedName>
    <definedName name="_xlnm.Print_Area" localSheetId="14">'E06'!$A$1:$E$56</definedName>
    <definedName name="_xlnm.Print_Area" localSheetId="26">'E16'!$A$1:$S$93</definedName>
    <definedName name="_xlnm.Print_Area" localSheetId="0">Instrucciones!$A$1:$M$32</definedName>
    <definedName name="_xlnm.Print_Titles" localSheetId="28">'A1'!$1:$14</definedName>
    <definedName name="_xlnm.Print_Titles" localSheetId="29">'A2'!$1:$15</definedName>
    <definedName name="_xlnm.Print_Titles" localSheetId="30">'A3.1'!$1:$12</definedName>
    <definedName name="_xlnm.Print_Titles" localSheetId="31">'A3.2'!$1:$13</definedName>
    <definedName name="_xlnm.Print_Titles" localSheetId="32">'A3.3'!$1:$13</definedName>
    <definedName name="_xlnm.Print_Titles" localSheetId="33">'A4'!$1:$9</definedName>
    <definedName name="_xlnm.Print_Titles" localSheetId="2">'E01.1'!$1:$14</definedName>
    <definedName name="_xlnm.Print_Titles" localSheetId="3">'E01.2'!$1:$14</definedName>
    <definedName name="_xlnm.Print_Titles" localSheetId="4">'E01.3'!$1:$6</definedName>
    <definedName name="_xlnm.Print_Titles" localSheetId="5">'E01.4'!$1:$6</definedName>
    <definedName name="_xlnm.Print_Titles" localSheetId="6">'E01.5'!$1:$14</definedName>
    <definedName name="_xlnm.Print_Titles" localSheetId="7">'E01.6'!$1:$14</definedName>
    <definedName name="_xlnm.Print_Titles" localSheetId="8">'E01.7'!$1:$6</definedName>
    <definedName name="_xlnm.Print_Titles" localSheetId="9">'E02.1'!$1:$14</definedName>
    <definedName name="_xlnm.Print_Titles" localSheetId="10">'E02.2'!$1:$15</definedName>
    <definedName name="_xlnm.Print_Titles" localSheetId="11">'E03'!$1:$15</definedName>
    <definedName name="_xlnm.Print_Titles" localSheetId="12">'E04'!$1:$15</definedName>
    <definedName name="_xlnm.Print_Titles" localSheetId="13">'E05'!$1:$15</definedName>
    <definedName name="_xlnm.Print_Titles" localSheetId="14">'E06'!$1:$14</definedName>
    <definedName name="_xlnm.Print_Titles" localSheetId="15">'E07'!$1:$16</definedName>
    <definedName name="_xlnm.Print_Titles" localSheetId="16">'E08'!$1:$15</definedName>
    <definedName name="_xlnm.Print_Titles" localSheetId="17">'E09'!$A:$M,'E09'!$1:$18</definedName>
    <definedName name="_xlnm.Print_Titles" localSheetId="18">'E10'!$A:$J,'E10'!$1:$16</definedName>
    <definedName name="_xlnm.Print_Titles" localSheetId="19">'E11'!$1:$15</definedName>
    <definedName name="_xlnm.Print_Titles" localSheetId="20">'E12'!$1:$13</definedName>
    <definedName name="_xlnm.Print_Titles" localSheetId="22">'E13.2 -200 MIL HAB LDF'!$1:$15</definedName>
    <definedName name="_xlnm.Print_Titles" localSheetId="23">'E14.1 +200 MIL HAB. L.D.F.'!$2:$16</definedName>
    <definedName name="_xlnm.Print_Titles" localSheetId="24">'E14.2 -200 MIL HAB. L.D.F.'!$1:$15</definedName>
    <definedName name="_xlnm.Print_Titles" localSheetId="25">'E15'!$1:$13</definedName>
    <definedName name="_xlnm.Print_Titles" localSheetId="26">'E16'!$1:$15</definedName>
    <definedName name="_xlnm.Print_Titles" localSheetId="0">Instrucciones!$1:$8</definedName>
  </definedNames>
  <calcPr calcId="191028"/>
  <webPublishing longFileNames="0" allowPng="1" targetScreenSize="1024x768"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8" l="1"/>
  <c r="C38" i="18"/>
  <c r="F16" i="30"/>
  <c r="F15" i="30"/>
  <c r="I26" i="15"/>
  <c r="F16" i="18"/>
  <c r="F38" i="18"/>
  <c r="E16" i="18"/>
  <c r="D16" i="18"/>
  <c r="F27" i="18"/>
  <c r="E27" i="18"/>
  <c r="D27" i="18"/>
  <c r="I25" i="26"/>
  <c r="P21" i="34"/>
  <c r="D39" i="21"/>
  <c r="C39" i="21"/>
  <c r="D28" i="21"/>
  <c r="C28" i="21"/>
  <c r="E29" i="23"/>
  <c r="D17" i="21"/>
  <c r="C17" i="21"/>
  <c r="F28" i="20"/>
  <c r="E28" i="20"/>
  <c r="D28" i="20"/>
  <c r="C28" i="20"/>
  <c r="F17" i="20"/>
  <c r="E17" i="20"/>
  <c r="D17" i="20"/>
  <c r="D39" i="20"/>
  <c r="C17" i="20"/>
  <c r="C39" i="20"/>
  <c r="D38" i="19"/>
  <c r="C38" i="19"/>
  <c r="D27" i="19"/>
  <c r="C27" i="19"/>
  <c r="D16" i="19"/>
  <c r="C16" i="19"/>
  <c r="C27" i="18"/>
  <c r="D38" i="18"/>
  <c r="E38" i="18"/>
  <c r="F39" i="20"/>
  <c r="E39" i="20"/>
  <c r="H21" i="16"/>
  <c r="G21" i="16"/>
  <c r="I943" i="15"/>
  <c r="I942" i="26"/>
  <c r="I940" i="15"/>
  <c r="I939" i="26"/>
  <c r="I938" i="15"/>
  <c r="I937" i="26"/>
  <c r="I935" i="15"/>
  <c r="I934" i="26"/>
  <c r="I932" i="15"/>
  <c r="I931" i="26"/>
  <c r="I930" i="15"/>
  <c r="I929" i="26"/>
  <c r="I929" i="15"/>
  <c r="I928" i="26"/>
  <c r="I926" i="15"/>
  <c r="I925" i="26"/>
  <c r="I924" i="15"/>
  <c r="I923" i="26"/>
  <c r="I923" i="15"/>
  <c r="I922" i="26"/>
  <c r="I920" i="15"/>
  <c r="I919" i="26"/>
  <c r="I919" i="15"/>
  <c r="I918" i="26"/>
  <c r="I918" i="15"/>
  <c r="I917" i="26"/>
  <c r="I917" i="15"/>
  <c r="I916" i="26"/>
  <c r="I916" i="15"/>
  <c r="I915" i="26"/>
  <c r="I915" i="15"/>
  <c r="I914" i="26"/>
  <c r="I914" i="15"/>
  <c r="I913" i="26"/>
  <c r="I912" i="15"/>
  <c r="I911" i="26"/>
  <c r="I911" i="15"/>
  <c r="I910" i="26"/>
  <c r="I909" i="15"/>
  <c r="I908" i="26"/>
  <c r="I908" i="15"/>
  <c r="I907" i="26"/>
  <c r="I905" i="15"/>
  <c r="I904" i="26"/>
  <c r="I904" i="15"/>
  <c r="I903" i="26"/>
  <c r="I903" i="15"/>
  <c r="I902" i="26"/>
  <c r="I902" i="15"/>
  <c r="I901" i="26"/>
  <c r="I901" i="15"/>
  <c r="I900" i="26"/>
  <c r="I900" i="15"/>
  <c r="I899" i="26"/>
  <c r="I899" i="15"/>
  <c r="I898" i="26"/>
  <c r="I897" i="15"/>
  <c r="I896" i="26"/>
  <c r="I896" i="15"/>
  <c r="I895" i="26"/>
  <c r="I894" i="15"/>
  <c r="I893" i="26"/>
  <c r="I893" i="15"/>
  <c r="I892" i="26"/>
  <c r="I889" i="15"/>
  <c r="I888" i="26"/>
  <c r="I888" i="15"/>
  <c r="I887" i="26"/>
  <c r="I887" i="15"/>
  <c r="I886" i="26"/>
  <c r="I885" i="15"/>
  <c r="I884" i="26"/>
  <c r="I883" i="15"/>
  <c r="I882" i="26"/>
  <c r="I880" i="15"/>
  <c r="I879" i="26"/>
  <c r="I879" i="15"/>
  <c r="I878" i="26"/>
  <c r="I878" i="15"/>
  <c r="I877" i="26"/>
  <c r="I877" i="15"/>
  <c r="I876" i="26"/>
  <c r="I876" i="15"/>
  <c r="I875" i="26"/>
  <c r="I874" i="15"/>
  <c r="I873" i="26"/>
  <c r="I873" i="15"/>
  <c r="I872" i="26"/>
  <c r="I871" i="15"/>
  <c r="I870" i="26"/>
  <c r="I869" i="15"/>
  <c r="I868" i="26"/>
  <c r="I868" i="15"/>
  <c r="I867" i="26"/>
  <c r="I867" i="15"/>
  <c r="I866" i="26"/>
  <c r="I865" i="15"/>
  <c r="I864" i="26"/>
  <c r="I863" i="15"/>
  <c r="I862" i="26"/>
  <c r="I861" i="15"/>
  <c r="I860" i="26"/>
  <c r="I860" i="15"/>
  <c r="I859" i="26"/>
  <c r="I859" i="15"/>
  <c r="I858" i="26"/>
  <c r="I858" i="15"/>
  <c r="I857" i="26"/>
  <c r="I857" i="15"/>
  <c r="I856" i="26"/>
  <c r="I855" i="15"/>
  <c r="I854" i="26"/>
  <c r="I853" i="15"/>
  <c r="I852" i="26"/>
  <c r="I849" i="15"/>
  <c r="I848" i="15"/>
  <c r="I847" i="26"/>
  <c r="I847" i="15"/>
  <c r="I846" i="26"/>
  <c r="I845" i="15"/>
  <c r="I844" i="26"/>
  <c r="I842" i="15"/>
  <c r="I841" i="15"/>
  <c r="I839" i="15"/>
  <c r="I838" i="26"/>
  <c r="I838" i="15"/>
  <c r="I837" i="26"/>
  <c r="I837" i="15"/>
  <c r="I836" i="26"/>
  <c r="I836" i="15"/>
  <c r="I835" i="26"/>
  <c r="I835" i="15"/>
  <c r="I834" i="26"/>
  <c r="I834" i="15"/>
  <c r="I833" i="26"/>
  <c r="I833" i="15"/>
  <c r="I832" i="26"/>
  <c r="I832" i="15"/>
  <c r="I831" i="26"/>
  <c r="I831" i="15"/>
  <c r="I830" i="26"/>
  <c r="I829" i="15"/>
  <c r="I828" i="26"/>
  <c r="I828" i="15"/>
  <c r="I827" i="26"/>
  <c r="I827" i="15"/>
  <c r="I826" i="26"/>
  <c r="I826" i="15"/>
  <c r="I825" i="26"/>
  <c r="I825" i="15"/>
  <c r="I824" i="26"/>
  <c r="I824" i="15"/>
  <c r="I823" i="26"/>
  <c r="I823" i="15"/>
  <c r="I822" i="26"/>
  <c r="I822" i="15"/>
  <c r="I821" i="26"/>
  <c r="I821" i="15"/>
  <c r="I820" i="26"/>
  <c r="I819" i="15"/>
  <c r="I818" i="15"/>
  <c r="I817" i="15"/>
  <c r="I816" i="15"/>
  <c r="I815" i="15"/>
  <c r="I814" i="26"/>
  <c r="I813" i="15"/>
  <c r="I811" i="15"/>
  <c r="I810" i="26"/>
  <c r="I810" i="15"/>
  <c r="I809" i="26"/>
  <c r="I809" i="15"/>
  <c r="I808" i="26"/>
  <c r="I808" i="15"/>
  <c r="I807" i="26"/>
  <c r="I807" i="15"/>
  <c r="I806" i="26"/>
  <c r="I806" i="15"/>
  <c r="I805" i="26"/>
  <c r="I805" i="15"/>
  <c r="I804" i="26"/>
  <c r="I804" i="15"/>
  <c r="I803" i="26"/>
  <c r="I803" i="15"/>
  <c r="I802" i="26"/>
  <c r="I801" i="15"/>
  <c r="I800" i="26"/>
  <c r="I800" i="15"/>
  <c r="I799" i="26"/>
  <c r="I797" i="15"/>
  <c r="I796" i="26"/>
  <c r="I796" i="15"/>
  <c r="I795" i="26"/>
  <c r="I793" i="15"/>
  <c r="I792" i="26"/>
  <c r="I792" i="15"/>
  <c r="I791" i="26"/>
  <c r="I791" i="15"/>
  <c r="I790" i="26"/>
  <c r="I790" i="15"/>
  <c r="I789" i="26"/>
  <c r="I789" i="15"/>
  <c r="I788" i="26"/>
  <c r="I788" i="15"/>
  <c r="I787" i="26"/>
  <c r="I786" i="15"/>
  <c r="I785" i="26"/>
  <c r="I785" i="15"/>
  <c r="I784" i="26"/>
  <c r="I784" i="15"/>
  <c r="I783" i="26"/>
  <c r="I782" i="15"/>
  <c r="I781" i="26"/>
  <c r="I781" i="15"/>
  <c r="I780" i="26"/>
  <c r="I780" i="15"/>
  <c r="I779" i="26"/>
  <c r="I779" i="15"/>
  <c r="I778" i="26"/>
  <c r="I777" i="15"/>
  <c r="I776" i="26"/>
  <c r="I776" i="15"/>
  <c r="I775" i="26"/>
  <c r="I775" i="15"/>
  <c r="I774" i="26"/>
  <c r="I774" i="15"/>
  <c r="I773" i="26"/>
  <c r="I772" i="15"/>
  <c r="I771" i="26"/>
  <c r="I771" i="15"/>
  <c r="I770" i="26"/>
  <c r="I770" i="15"/>
  <c r="I769" i="26"/>
  <c r="I769" i="15"/>
  <c r="I768" i="26"/>
  <c r="I768" i="15"/>
  <c r="I767" i="26"/>
  <c r="I766" i="15"/>
  <c r="I765" i="26"/>
  <c r="I765" i="15"/>
  <c r="I764" i="26"/>
  <c r="I764" i="15"/>
  <c r="I763" i="26"/>
  <c r="I763" i="15"/>
  <c r="I762" i="26"/>
  <c r="I761" i="15"/>
  <c r="I760" i="26"/>
  <c r="I760" i="15"/>
  <c r="I759" i="26"/>
  <c r="I759" i="15"/>
  <c r="I758" i="26"/>
  <c r="I758" i="15"/>
  <c r="I757" i="26"/>
  <c r="I756" i="15"/>
  <c r="I755" i="26"/>
  <c r="I755" i="15"/>
  <c r="I754" i="26"/>
  <c r="I754" i="15"/>
  <c r="I753" i="26"/>
  <c r="I753" i="15"/>
  <c r="I752" i="26"/>
  <c r="I750" i="15"/>
  <c r="I749" i="26"/>
  <c r="I749" i="15"/>
  <c r="I748" i="26"/>
  <c r="I748" i="15"/>
  <c r="I747" i="26"/>
  <c r="I746" i="15"/>
  <c r="I745" i="26"/>
  <c r="I745" i="15"/>
  <c r="I744" i="26"/>
  <c r="I744" i="15"/>
  <c r="I743" i="26"/>
  <c r="I742" i="15"/>
  <c r="I741" i="26"/>
  <c r="I741" i="15"/>
  <c r="I740" i="26"/>
  <c r="I740" i="15"/>
  <c r="I739" i="26"/>
  <c r="I739" i="15"/>
  <c r="I738" i="26"/>
  <c r="I737" i="15"/>
  <c r="I736" i="26"/>
  <c r="I736" i="15"/>
  <c r="I735" i="26"/>
  <c r="I735" i="15"/>
  <c r="I734" i="26"/>
  <c r="I734" i="15"/>
  <c r="I733" i="26"/>
  <c r="I732" i="15"/>
  <c r="I731" i="26"/>
  <c r="I731" i="15"/>
  <c r="I730" i="26"/>
  <c r="I730" i="15"/>
  <c r="I729" i="26"/>
  <c r="I729" i="15"/>
  <c r="I728" i="26"/>
  <c r="I727" i="15"/>
  <c r="I726" i="26"/>
  <c r="I726" i="15"/>
  <c r="I725" i="26"/>
  <c r="I725" i="15"/>
  <c r="I724" i="26"/>
  <c r="I724" i="15"/>
  <c r="I723" i="26"/>
  <c r="I722" i="15"/>
  <c r="I721" i="26"/>
  <c r="I721" i="15"/>
  <c r="I720" i="26"/>
  <c r="I720" i="15"/>
  <c r="I719" i="26"/>
  <c r="I719" i="15"/>
  <c r="I718" i="26"/>
  <c r="I717" i="15"/>
  <c r="I716" i="26"/>
  <c r="I716" i="15"/>
  <c r="I715" i="26"/>
  <c r="I715" i="15"/>
  <c r="I714" i="26"/>
  <c r="I714" i="15"/>
  <c r="I713" i="26"/>
  <c r="I710" i="15"/>
  <c r="I709" i="26"/>
  <c r="I708" i="15"/>
  <c r="I707" i="26"/>
  <c r="I706" i="15"/>
  <c r="I705" i="26"/>
  <c r="I704" i="15"/>
  <c r="I703" i="26"/>
  <c r="I702" i="15"/>
  <c r="I701" i="26"/>
  <c r="I700" i="15"/>
  <c r="I699" i="26"/>
  <c r="I698" i="15"/>
  <c r="I697" i="26"/>
  <c r="I696" i="15"/>
  <c r="I695" i="26"/>
  <c r="I694" i="15"/>
  <c r="I693" i="26"/>
  <c r="I691" i="15"/>
  <c r="I690" i="26"/>
  <c r="I690" i="15"/>
  <c r="I689" i="26"/>
  <c r="I689" i="15"/>
  <c r="I688" i="26"/>
  <c r="I688" i="15"/>
  <c r="I687" i="26"/>
  <c r="I687" i="15"/>
  <c r="I686" i="26"/>
  <c r="I685" i="15"/>
  <c r="I684" i="26"/>
  <c r="I684" i="15"/>
  <c r="I683" i="26"/>
  <c r="I683" i="15"/>
  <c r="I682" i="26"/>
  <c r="I681" i="15"/>
  <c r="I680" i="26"/>
  <c r="I680" i="15"/>
  <c r="I679" i="26"/>
  <c r="I678" i="15"/>
  <c r="I677" i="26"/>
  <c r="I677" i="15"/>
  <c r="I676" i="26"/>
  <c r="I676" i="15"/>
  <c r="I675" i="26"/>
  <c r="I673" i="15"/>
  <c r="I672" i="26"/>
  <c r="I671" i="15"/>
  <c r="I670" i="26"/>
  <c r="I669" i="15"/>
  <c r="I668" i="26"/>
  <c r="I667" i="15"/>
  <c r="I666" i="26"/>
  <c r="I665" i="15"/>
  <c r="I664" i="26"/>
  <c r="I663" i="15"/>
  <c r="I662" i="26"/>
  <c r="I661" i="15"/>
  <c r="I660" i="26"/>
  <c r="I659" i="15"/>
  <c r="I658" i="26"/>
  <c r="I657" i="15"/>
  <c r="I656" i="26"/>
  <c r="I654" i="15"/>
  <c r="I653" i="26"/>
  <c r="I653" i="15"/>
  <c r="I652" i="26"/>
  <c r="I652" i="15"/>
  <c r="I651" i="26"/>
  <c r="I651" i="15"/>
  <c r="I650" i="26"/>
  <c r="I650" i="15"/>
  <c r="I649" i="26"/>
  <c r="I649" i="15"/>
  <c r="I648" i="26"/>
  <c r="I647" i="15"/>
  <c r="I646" i="26"/>
  <c r="I646" i="15"/>
  <c r="I645" i="26"/>
  <c r="I645" i="15"/>
  <c r="I644" i="26"/>
  <c r="I643" i="15"/>
  <c r="I642" i="26"/>
  <c r="I641" i="15"/>
  <c r="I640" i="26"/>
  <c r="I639" i="15"/>
  <c r="I638" i="26"/>
  <c r="I637" i="15"/>
  <c r="I636" i="26"/>
  <c r="I635" i="15"/>
  <c r="I634" i="26"/>
  <c r="I634" i="15"/>
  <c r="I633" i="26"/>
  <c r="I632" i="15"/>
  <c r="I631" i="26"/>
  <c r="I629" i="15"/>
  <c r="I628" i="26"/>
  <c r="I626" i="15"/>
  <c r="I625" i="26"/>
  <c r="I624" i="15"/>
  <c r="I623" i="26"/>
  <c r="I623" i="15"/>
  <c r="I622" i="26"/>
  <c r="I622" i="15"/>
  <c r="I621" i="26"/>
  <c r="I620" i="15"/>
  <c r="I619" i="26"/>
  <c r="I618" i="15"/>
  <c r="I617" i="26"/>
  <c r="I617" i="15"/>
  <c r="I616" i="26"/>
  <c r="I616" i="15"/>
  <c r="I615" i="26"/>
  <c r="I614" i="15"/>
  <c r="I613" i="26"/>
  <c r="I613" i="15"/>
  <c r="I612" i="26"/>
  <c r="I612" i="15"/>
  <c r="I611" i="26"/>
  <c r="I610" i="15"/>
  <c r="I609" i="26"/>
  <c r="I609" i="15"/>
  <c r="I608" i="26"/>
  <c r="I608" i="15"/>
  <c r="I607" i="26"/>
  <c r="I607" i="15"/>
  <c r="I606" i="26"/>
  <c r="I604" i="15"/>
  <c r="I603" i="26"/>
  <c r="I602" i="15"/>
  <c r="I601" i="26"/>
  <c r="I599" i="15"/>
  <c r="I598" i="26"/>
  <c r="I598" i="15"/>
  <c r="I597" i="26"/>
  <c r="I597" i="15"/>
  <c r="I596" i="26"/>
  <c r="I595" i="15"/>
  <c r="I594" i="26"/>
  <c r="I593" i="15"/>
  <c r="I592" i="26"/>
  <c r="I591" i="15"/>
  <c r="I590" i="26"/>
  <c r="I588" i="15"/>
  <c r="I587" i="26"/>
  <c r="I586" i="15"/>
  <c r="I585" i="26"/>
  <c r="I584" i="15"/>
  <c r="I583" i="26"/>
  <c r="I582" i="15"/>
  <c r="I581" i="26"/>
  <c r="I580" i="15"/>
  <c r="I579" i="26"/>
  <c r="I578" i="15"/>
  <c r="I577" i="26"/>
  <c r="I574" i="15"/>
  <c r="I573" i="26"/>
  <c r="I572" i="15"/>
  <c r="I571" i="26"/>
  <c r="I571" i="15"/>
  <c r="I570" i="26"/>
  <c r="I569" i="15"/>
  <c r="I568" i="26"/>
  <c r="I567" i="15"/>
  <c r="I566" i="26"/>
  <c r="I565" i="15"/>
  <c r="I564" i="26"/>
  <c r="I563" i="15"/>
  <c r="I562" i="26"/>
  <c r="I561" i="15"/>
  <c r="I560" i="26"/>
  <c r="I558" i="15"/>
  <c r="I557" i="26"/>
  <c r="I555" i="15"/>
  <c r="I554" i="26"/>
  <c r="I554" i="15"/>
  <c r="I553" i="26"/>
  <c r="I553" i="15"/>
  <c r="I552" i="26"/>
  <c r="I552" i="15"/>
  <c r="I551" i="26"/>
  <c r="I551" i="15"/>
  <c r="I550" i="26"/>
  <c r="I550" i="15"/>
  <c r="I549" i="26"/>
  <c r="I549" i="15"/>
  <c r="I548" i="26"/>
  <c r="I547" i="15"/>
  <c r="I546" i="26"/>
  <c r="I545" i="15"/>
  <c r="I544" i="26"/>
  <c r="I543" i="15"/>
  <c r="I542" i="26"/>
  <c r="I540" i="15"/>
  <c r="I539" i="26"/>
  <c r="I538" i="15"/>
  <c r="I537" i="26"/>
  <c r="I537" i="15"/>
  <c r="I536" i="26"/>
  <c r="I535" i="15"/>
  <c r="I534" i="26"/>
  <c r="I534" i="15"/>
  <c r="I533" i="26"/>
  <c r="I533" i="15"/>
  <c r="I532" i="26"/>
  <c r="I532" i="15"/>
  <c r="I531" i="26"/>
  <c r="I531" i="15"/>
  <c r="I530" i="26"/>
  <c r="I529" i="15"/>
  <c r="I528" i="26"/>
  <c r="I527" i="15"/>
  <c r="I526" i="26"/>
  <c r="I526" i="15"/>
  <c r="I525" i="26"/>
  <c r="I524" i="15"/>
  <c r="I523" i="26"/>
  <c r="I522" i="15"/>
  <c r="I521" i="26"/>
  <c r="I521" i="15"/>
  <c r="I520" i="26"/>
  <c r="I520" i="15"/>
  <c r="I519" i="26"/>
  <c r="I519" i="15"/>
  <c r="I518" i="26"/>
  <c r="I516" i="15"/>
  <c r="I515" i="26"/>
  <c r="I514" i="15"/>
  <c r="I513" i="15"/>
  <c r="I512" i="15"/>
  <c r="I511" i="15"/>
  <c r="I510" i="15"/>
  <c r="I509" i="26"/>
  <c r="I508" i="15"/>
  <c r="I507" i="15"/>
  <c r="I506" i="15"/>
  <c r="I504" i="15"/>
  <c r="I503" i="26"/>
  <c r="I503" i="15"/>
  <c r="I502" i="26"/>
  <c r="I502" i="15"/>
  <c r="I501" i="26"/>
  <c r="I501" i="15"/>
  <c r="I500" i="26"/>
  <c r="I500" i="15"/>
  <c r="I499" i="26"/>
  <c r="I498" i="15"/>
  <c r="I497" i="15"/>
  <c r="I496" i="15"/>
  <c r="I495" i="15"/>
  <c r="I494" i="26"/>
  <c r="I492" i="15"/>
  <c r="I491" i="15"/>
  <c r="I490" i="15"/>
  <c r="I489" i="15"/>
  <c r="I488" i="15"/>
  <c r="I487" i="26"/>
  <c r="I487" i="15"/>
  <c r="I486" i="26"/>
  <c r="I485" i="15"/>
  <c r="I484" i="15"/>
  <c r="I483" i="15"/>
  <c r="I482" i="15"/>
  <c r="I479" i="15"/>
  <c r="I478" i="26"/>
  <c r="I478" i="15"/>
  <c r="I477" i="26"/>
  <c r="I476" i="15"/>
  <c r="I475" i="26"/>
  <c r="I475" i="15"/>
  <c r="I474" i="26"/>
  <c r="I473" i="15"/>
  <c r="I472" i="26"/>
  <c r="I471" i="15"/>
  <c r="I470" i="26"/>
  <c r="I469" i="15"/>
  <c r="I468" i="26"/>
  <c r="I467" i="15"/>
  <c r="I466" i="26"/>
  <c r="I465" i="15"/>
  <c r="I464" i="26"/>
  <c r="I463" i="15"/>
  <c r="I462" i="26"/>
  <c r="I462" i="15"/>
  <c r="I461" i="26"/>
  <c r="I460" i="15"/>
  <c r="I459" i="26"/>
  <c r="I457" i="15"/>
  <c r="I456" i="26"/>
  <c r="I455" i="15"/>
  <c r="I454" i="26"/>
  <c r="I453" i="15"/>
  <c r="I452" i="26"/>
  <c r="I451" i="15"/>
  <c r="I450" i="26"/>
  <c r="I450" i="15"/>
  <c r="I449" i="26"/>
  <c r="I448" i="15"/>
  <c r="I447" i="26"/>
  <c r="I445" i="15"/>
  <c r="I444" i="26"/>
  <c r="I444" i="15"/>
  <c r="I443" i="26"/>
  <c r="I442" i="15"/>
  <c r="I441" i="26"/>
  <c r="I441" i="15"/>
  <c r="I440" i="26"/>
  <c r="I440" i="15"/>
  <c r="I439" i="26"/>
  <c r="I438" i="15"/>
  <c r="I437" i="26"/>
  <c r="I436" i="15"/>
  <c r="I435" i="26"/>
  <c r="I434" i="15"/>
  <c r="I433" i="26"/>
  <c r="I432" i="15"/>
  <c r="I431" i="26"/>
  <c r="I431" i="15"/>
  <c r="I430" i="26"/>
  <c r="I429" i="15"/>
  <c r="I428" i="26"/>
  <c r="I428" i="15"/>
  <c r="I427" i="26"/>
  <c r="I425" i="15"/>
  <c r="I424" i="26"/>
  <c r="I423" i="15"/>
  <c r="I422" i="26"/>
  <c r="I421" i="15"/>
  <c r="I420" i="26"/>
  <c r="I420" i="15"/>
  <c r="I419" i="26"/>
  <c r="I418" i="15"/>
  <c r="I417" i="26"/>
  <c r="I416" i="15"/>
  <c r="I415" i="26"/>
  <c r="I414" i="15"/>
  <c r="I413" i="26"/>
  <c r="I413" i="15"/>
  <c r="I412" i="26"/>
  <c r="I412" i="15"/>
  <c r="I411" i="26"/>
  <c r="I411" i="15"/>
  <c r="I410" i="26"/>
  <c r="I410" i="15"/>
  <c r="I409" i="26"/>
  <c r="I407" i="15"/>
  <c r="I406" i="26"/>
  <c r="I405" i="15"/>
  <c r="I404" i="26"/>
  <c r="I404" i="15"/>
  <c r="I403" i="26"/>
  <c r="I402" i="15"/>
  <c r="I401" i="26"/>
  <c r="I401" i="15"/>
  <c r="I400" i="26"/>
  <c r="I399" i="15"/>
  <c r="I398" i="26"/>
  <c r="I398" i="15"/>
  <c r="I397" i="26"/>
  <c r="I397" i="15"/>
  <c r="I396" i="26"/>
  <c r="I396" i="15"/>
  <c r="I395" i="26"/>
  <c r="I394" i="15"/>
  <c r="I393" i="26"/>
  <c r="I392" i="15"/>
  <c r="I391" i="26"/>
  <c r="I390" i="15"/>
  <c r="I389" i="26"/>
  <c r="I389" i="15"/>
  <c r="I388" i="26"/>
  <c r="I387" i="15"/>
  <c r="I386" i="26"/>
  <c r="I384" i="15"/>
  <c r="I383" i="26"/>
  <c r="I382" i="15"/>
  <c r="I381" i="26"/>
  <c r="I380" i="15"/>
  <c r="I379" i="26"/>
  <c r="I378" i="15"/>
  <c r="I377" i="26"/>
  <c r="I376" i="15"/>
  <c r="I375" i="26"/>
  <c r="I374" i="15"/>
  <c r="I373" i="26"/>
  <c r="I372" i="15"/>
  <c r="I371" i="26"/>
  <c r="I370" i="15"/>
  <c r="I369" i="26"/>
  <c r="I368" i="15"/>
  <c r="I367" i="26"/>
  <c r="I367" i="15"/>
  <c r="I366" i="26"/>
  <c r="I366" i="15"/>
  <c r="I365" i="26"/>
  <c r="I365" i="15"/>
  <c r="I364" i="26"/>
  <c r="I364" i="15"/>
  <c r="I363" i="26"/>
  <c r="I361" i="15"/>
  <c r="I360" i="26"/>
  <c r="I359" i="15"/>
  <c r="I358" i="26"/>
  <c r="I357" i="15"/>
  <c r="I356" i="26"/>
  <c r="I355" i="15"/>
  <c r="I354" i="26"/>
  <c r="I353" i="15"/>
  <c r="I352" i="26"/>
  <c r="I351" i="15"/>
  <c r="I350" i="26"/>
  <c r="I349" i="15"/>
  <c r="I348" i="26"/>
  <c r="I348" i="15"/>
  <c r="I347" i="26"/>
  <c r="I346" i="15"/>
  <c r="I345" i="26"/>
  <c r="I344" i="15"/>
  <c r="I343" i="26"/>
  <c r="I343" i="15"/>
  <c r="I342" i="26"/>
  <c r="I340" i="15"/>
  <c r="I339" i="26"/>
  <c r="I339" i="15"/>
  <c r="I338" i="26"/>
  <c r="I337" i="15"/>
  <c r="I336" i="15"/>
  <c r="I335" i="15"/>
  <c r="I334" i="26"/>
  <c r="I333" i="15"/>
  <c r="I332" i="26"/>
  <c r="I332" i="15"/>
  <c r="I331" i="26"/>
  <c r="I331" i="15"/>
  <c r="I330" i="26"/>
  <c r="I330" i="15"/>
  <c r="I329" i="26"/>
  <c r="I328" i="15"/>
  <c r="I327" i="26"/>
  <c r="I327" i="15"/>
  <c r="I326" i="26"/>
  <c r="I326" i="15"/>
  <c r="I325" i="26"/>
  <c r="I324" i="15"/>
  <c r="I323" i="26"/>
  <c r="I322" i="15"/>
  <c r="I321" i="26"/>
  <c r="I319" i="15"/>
  <c r="I318" i="26"/>
  <c r="I317" i="15"/>
  <c r="I316" i="26"/>
  <c r="I316" i="15"/>
  <c r="I315" i="26"/>
  <c r="I315" i="15"/>
  <c r="I314" i="26"/>
  <c r="I313" i="15"/>
  <c r="I312" i="26"/>
  <c r="I311" i="15"/>
  <c r="I310" i="26"/>
  <c r="I310" i="15"/>
  <c r="I309" i="26"/>
  <c r="I308" i="15"/>
  <c r="I307" i="26"/>
  <c r="I306" i="15"/>
  <c r="I305" i="26"/>
  <c r="I304" i="15"/>
  <c r="I303" i="26"/>
  <c r="I303" i="15"/>
  <c r="I302" i="26"/>
  <c r="I301" i="15"/>
  <c r="I300" i="26"/>
  <c r="I299" i="15"/>
  <c r="I298" i="26"/>
  <c r="I298" i="15"/>
  <c r="I297" i="26"/>
  <c r="I294" i="15"/>
  <c r="I293" i="26"/>
  <c r="I292" i="15"/>
  <c r="I291" i="26"/>
  <c r="I290" i="15"/>
  <c r="I289" i="26"/>
  <c r="I288" i="15"/>
  <c r="I287" i="26"/>
  <c r="I286" i="15"/>
  <c r="I285" i="26"/>
  <c r="I284" i="15"/>
  <c r="I283" i="26"/>
  <c r="I282" i="15"/>
  <c r="I281" i="26"/>
  <c r="I280" i="15"/>
  <c r="I279" i="26"/>
  <c r="I278" i="15"/>
  <c r="I277" i="26"/>
  <c r="I277" i="15"/>
  <c r="I276" i="26"/>
  <c r="I274" i="15"/>
  <c r="I273" i="26"/>
  <c r="I272" i="15"/>
  <c r="I271" i="26"/>
  <c r="I270" i="15"/>
  <c r="I269" i="26"/>
  <c r="I267" i="15"/>
  <c r="I266" i="26"/>
  <c r="I265" i="15"/>
  <c r="I264" i="26"/>
  <c r="I263" i="15"/>
  <c r="I262" i="26"/>
  <c r="I261" i="15"/>
  <c r="I260" i="26"/>
  <c r="I259" i="15"/>
  <c r="I258" i="26"/>
  <c r="I256" i="15"/>
  <c r="I255" i="26"/>
  <c r="I254" i="15"/>
  <c r="I253" i="26"/>
  <c r="I253" i="15"/>
  <c r="I252" i="26"/>
  <c r="I252" i="15"/>
  <c r="I251" i="26"/>
  <c r="I251" i="15"/>
  <c r="I250" i="26"/>
  <c r="I248" i="15"/>
  <c r="I247" i="26"/>
  <c r="I246" i="15"/>
  <c r="I245" i="26"/>
  <c r="I244" i="15"/>
  <c r="I243" i="26"/>
  <c r="I242" i="15"/>
  <c r="I241" i="26"/>
  <c r="I240" i="15"/>
  <c r="I239" i="26"/>
  <c r="I238" i="15"/>
  <c r="I237" i="26"/>
  <c r="I236" i="15"/>
  <c r="I235" i="26"/>
  <c r="I233" i="15"/>
  <c r="I232" i="26"/>
  <c r="I232" i="15"/>
  <c r="I231" i="26"/>
  <c r="I230" i="15"/>
  <c r="I229" i="26"/>
  <c r="I229" i="15"/>
  <c r="I228" i="26"/>
  <c r="I227" i="15"/>
  <c r="I226" i="26"/>
  <c r="I225" i="15"/>
  <c r="I224" i="26"/>
  <c r="I223" i="15"/>
  <c r="I222" i="26"/>
  <c r="I221" i="15"/>
  <c r="I220" i="26"/>
  <c r="I219" i="15"/>
  <c r="I218" i="26"/>
  <c r="I217" i="15"/>
  <c r="I216" i="26"/>
  <c r="I215" i="15"/>
  <c r="I214" i="26"/>
  <c r="I212" i="15"/>
  <c r="I211" i="26"/>
  <c r="I210" i="15"/>
  <c r="I209" i="26"/>
  <c r="I208" i="15"/>
  <c r="I207" i="26"/>
  <c r="I206" i="15"/>
  <c r="I205" i="26"/>
  <c r="I204" i="15"/>
  <c r="I203" i="26"/>
  <c r="I202" i="15"/>
  <c r="I201" i="26"/>
  <c r="I200" i="15"/>
  <c r="I199" i="26"/>
  <c r="I198" i="15"/>
  <c r="I197" i="26"/>
  <c r="I196" i="15"/>
  <c r="I195" i="26"/>
  <c r="I193" i="15"/>
  <c r="I192" i="26"/>
  <c r="I191" i="15"/>
  <c r="I190" i="26"/>
  <c r="I189" i="15"/>
  <c r="I188" i="26"/>
  <c r="I188" i="15"/>
  <c r="I187" i="26"/>
  <c r="I187" i="15"/>
  <c r="I186" i="26"/>
  <c r="I186" i="15"/>
  <c r="I185" i="26"/>
  <c r="I183" i="15"/>
  <c r="I182" i="26"/>
  <c r="I181" i="15"/>
  <c r="I180" i="26"/>
  <c r="I179" i="15"/>
  <c r="I178" i="26"/>
  <c r="I177" i="15"/>
  <c r="I176" i="26"/>
  <c r="I176" i="15"/>
  <c r="I175" i="26"/>
  <c r="I175" i="15"/>
  <c r="I174" i="26"/>
  <c r="I173" i="15"/>
  <c r="I172" i="26"/>
  <c r="I171" i="15"/>
  <c r="I170" i="26"/>
  <c r="I169" i="15"/>
  <c r="I168" i="26"/>
  <c r="I168" i="15"/>
  <c r="I167" i="26"/>
  <c r="I166" i="15"/>
  <c r="I165" i="26"/>
  <c r="I162" i="15"/>
  <c r="I161" i="26"/>
  <c r="I160" i="15"/>
  <c r="I159" i="26"/>
  <c r="I159" i="15"/>
  <c r="I158" i="26"/>
  <c r="I158" i="15"/>
  <c r="I157" i="26"/>
  <c r="I157" i="15"/>
  <c r="I156" i="26"/>
  <c r="I156" i="15"/>
  <c r="I155" i="26"/>
  <c r="I155" i="15"/>
  <c r="I154" i="26"/>
  <c r="I154" i="15"/>
  <c r="I153" i="26"/>
  <c r="I153" i="15"/>
  <c r="I152" i="26"/>
  <c r="I152" i="15"/>
  <c r="I151" i="26"/>
  <c r="I151" i="15"/>
  <c r="I150" i="26"/>
  <c r="I148" i="15"/>
  <c r="I147" i="26"/>
  <c r="I145" i="15"/>
  <c r="I144" i="26"/>
  <c r="I143" i="15"/>
  <c r="I142" i="26"/>
  <c r="I142" i="15"/>
  <c r="I141" i="26"/>
  <c r="I140" i="15"/>
  <c r="I139" i="26"/>
  <c r="I139" i="15"/>
  <c r="I138" i="26"/>
  <c r="I138" i="15"/>
  <c r="I137" i="26"/>
  <c r="I137" i="15"/>
  <c r="I136" i="26"/>
  <c r="I136" i="15"/>
  <c r="I135" i="26"/>
  <c r="I135" i="15"/>
  <c r="I134" i="26"/>
  <c r="I134" i="15"/>
  <c r="I133" i="26"/>
  <c r="I133" i="15"/>
  <c r="I132" i="26"/>
  <c r="I132" i="15"/>
  <c r="I131" i="26"/>
  <c r="I131" i="15"/>
  <c r="I130" i="26"/>
  <c r="I130" i="15"/>
  <c r="I129" i="26"/>
  <c r="I129" i="15"/>
  <c r="I128" i="26"/>
  <c r="I128" i="15"/>
  <c r="I127" i="26"/>
  <c r="I127" i="15"/>
  <c r="I126" i="26"/>
  <c r="I126" i="15"/>
  <c r="I125" i="26"/>
  <c r="I125" i="15"/>
  <c r="I124" i="26"/>
  <c r="I124" i="15"/>
  <c r="I123" i="26"/>
  <c r="I123" i="15"/>
  <c r="I122" i="26"/>
  <c r="I122" i="15"/>
  <c r="I121" i="26"/>
  <c r="I121" i="15"/>
  <c r="I120" i="26"/>
  <c r="I120" i="15"/>
  <c r="I119" i="26"/>
  <c r="I119" i="15"/>
  <c r="I118" i="26"/>
  <c r="I118" i="15"/>
  <c r="I117" i="26"/>
  <c r="I117" i="15"/>
  <c r="I116" i="26"/>
  <c r="I116" i="15"/>
  <c r="I115" i="26"/>
  <c r="I115" i="15"/>
  <c r="I114" i="26"/>
  <c r="I114" i="15"/>
  <c r="I113" i="26"/>
  <c r="I113" i="15"/>
  <c r="I112" i="26"/>
  <c r="I112" i="15"/>
  <c r="I111" i="26"/>
  <c r="I111" i="15"/>
  <c r="I110" i="26"/>
  <c r="I110" i="15"/>
  <c r="I109" i="26"/>
  <c r="I109" i="15"/>
  <c r="I108" i="26"/>
  <c r="I108" i="15"/>
  <c r="I107" i="26"/>
  <c r="I107" i="15"/>
  <c r="I106" i="26"/>
  <c r="I106" i="15"/>
  <c r="I105" i="26"/>
  <c r="I105" i="15"/>
  <c r="I104" i="26"/>
  <c r="I104" i="15"/>
  <c r="I103" i="26"/>
  <c r="I102" i="15"/>
  <c r="I101" i="26"/>
  <c r="I101" i="15"/>
  <c r="I100" i="26"/>
  <c r="I100" i="15"/>
  <c r="I99" i="26"/>
  <c r="I99" i="15"/>
  <c r="I98" i="26"/>
  <c r="I98" i="15"/>
  <c r="I97" i="26"/>
  <c r="I96" i="15"/>
  <c r="I95" i="26"/>
  <c r="I94" i="15"/>
  <c r="I93" i="26"/>
  <c r="I91" i="15"/>
  <c r="I90" i="26"/>
  <c r="I89" i="15"/>
  <c r="I88" i="26"/>
  <c r="I88" i="15"/>
  <c r="I87" i="26"/>
  <c r="I86" i="15"/>
  <c r="I85" i="26"/>
  <c r="I85" i="15"/>
  <c r="I84" i="26"/>
  <c r="I83" i="15"/>
  <c r="I82" i="26"/>
  <c r="I82" i="15"/>
  <c r="I81" i="26"/>
  <c r="I81" i="15"/>
  <c r="I80" i="26"/>
  <c r="I80" i="15"/>
  <c r="I79" i="26"/>
  <c r="I79" i="15"/>
  <c r="I78" i="26"/>
  <c r="I76" i="15"/>
  <c r="I75" i="26"/>
  <c r="I74" i="15"/>
  <c r="I73" i="26"/>
  <c r="I72" i="15"/>
  <c r="I71" i="26"/>
  <c r="I70" i="15"/>
  <c r="I69" i="26"/>
  <c r="I68" i="15"/>
  <c r="I67" i="26"/>
  <c r="I67" i="15"/>
  <c r="I66" i="26"/>
  <c r="I66" i="15"/>
  <c r="I65" i="26"/>
  <c r="I65" i="15"/>
  <c r="I64" i="26"/>
  <c r="I64" i="15"/>
  <c r="I63" i="26"/>
  <c r="I63" i="15"/>
  <c r="I62" i="26"/>
  <c r="I62" i="15"/>
  <c r="I61" i="26"/>
  <c r="I61" i="15"/>
  <c r="I60" i="26"/>
  <c r="I59" i="15"/>
  <c r="I58" i="26"/>
  <c r="I58" i="15"/>
  <c r="I57" i="26"/>
  <c r="I56" i="15"/>
  <c r="I55" i="26"/>
  <c r="I55" i="15"/>
  <c r="I54" i="26"/>
  <c r="I54" i="15"/>
  <c r="I53" i="26"/>
  <c r="I53" i="15"/>
  <c r="I52" i="26"/>
  <c r="I52" i="15"/>
  <c r="I51" i="26"/>
  <c r="I51" i="15"/>
  <c r="I50" i="26"/>
  <c r="I50" i="15"/>
  <c r="I49" i="26"/>
  <c r="I48" i="15"/>
  <c r="I47" i="26"/>
  <c r="I47" i="15"/>
  <c r="I46" i="26"/>
  <c r="I44" i="15"/>
  <c r="I43" i="26"/>
  <c r="I42" i="15"/>
  <c r="I41" i="26"/>
  <c r="I41" i="15"/>
  <c r="I40" i="26"/>
  <c r="I39" i="15"/>
  <c r="I38" i="26"/>
  <c r="I38" i="15"/>
  <c r="I37" i="26"/>
  <c r="I37" i="15"/>
  <c r="I36" i="26"/>
  <c r="I36" i="15"/>
  <c r="I35" i="26"/>
  <c r="I34" i="15"/>
  <c r="I33" i="26"/>
  <c r="I33" i="15"/>
  <c r="I32" i="26"/>
  <c r="I32" i="15"/>
  <c r="I31" i="26"/>
  <c r="I29" i="15"/>
  <c r="I28" i="26"/>
  <c r="I27" i="15"/>
  <c r="I26" i="26"/>
  <c r="I24" i="15"/>
  <c r="I23" i="26"/>
  <c r="I22" i="15"/>
  <c r="I21" i="26"/>
  <c r="V942" i="15"/>
  <c r="V941" i="15"/>
  <c r="U942" i="15"/>
  <c r="U941" i="15"/>
  <c r="T942" i="15"/>
  <c r="S942" i="15"/>
  <c r="S941" i="15"/>
  <c r="R942" i="15"/>
  <c r="R941" i="15"/>
  <c r="Q942" i="15"/>
  <c r="Q941" i="15"/>
  <c r="P942" i="15"/>
  <c r="P941" i="15"/>
  <c r="O942" i="15"/>
  <c r="O941" i="15"/>
  <c r="N942" i="15"/>
  <c r="N941" i="15"/>
  <c r="M942" i="15"/>
  <c r="M941" i="15"/>
  <c r="L942" i="15"/>
  <c r="L941" i="15"/>
  <c r="K942" i="15"/>
  <c r="K941" i="15"/>
  <c r="T941" i="15"/>
  <c r="V939" i="15"/>
  <c r="U939" i="15"/>
  <c r="T939" i="15"/>
  <c r="S939" i="15"/>
  <c r="R939" i="15"/>
  <c r="Q939" i="15"/>
  <c r="P939" i="15"/>
  <c r="O939" i="15"/>
  <c r="N939" i="15"/>
  <c r="M939" i="15"/>
  <c r="L939" i="15"/>
  <c r="K939" i="15"/>
  <c r="V937" i="15"/>
  <c r="U937" i="15"/>
  <c r="T937" i="15"/>
  <c r="S937" i="15"/>
  <c r="R937" i="15"/>
  <c r="Q937" i="15"/>
  <c r="P937" i="15"/>
  <c r="O937" i="15"/>
  <c r="N937" i="15"/>
  <c r="M937" i="15"/>
  <c r="L937" i="15"/>
  <c r="K937" i="15"/>
  <c r="V934" i="15"/>
  <c r="V933" i="15"/>
  <c r="U934" i="15"/>
  <c r="U933" i="15"/>
  <c r="T934" i="15"/>
  <c r="T933" i="15"/>
  <c r="S934" i="15"/>
  <c r="S933" i="15"/>
  <c r="R934" i="15"/>
  <c r="Q934" i="15"/>
  <c r="Q933" i="15"/>
  <c r="P934" i="15"/>
  <c r="P933" i="15"/>
  <c r="O934" i="15"/>
  <c r="O933" i="15"/>
  <c r="N934" i="15"/>
  <c r="N933" i="15"/>
  <c r="M934" i="15"/>
  <c r="M933" i="15"/>
  <c r="L934" i="15"/>
  <c r="L933" i="15"/>
  <c r="K934" i="15"/>
  <c r="R933" i="15"/>
  <c r="V931" i="15"/>
  <c r="U931" i="15"/>
  <c r="T931" i="15"/>
  <c r="S931" i="15"/>
  <c r="R931" i="15"/>
  <c r="Q931" i="15"/>
  <c r="P931" i="15"/>
  <c r="O931" i="15"/>
  <c r="N931" i="15"/>
  <c r="M931" i="15"/>
  <c r="L931" i="15"/>
  <c r="K931" i="15"/>
  <c r="V928" i="15"/>
  <c r="U928" i="15"/>
  <c r="T928" i="15"/>
  <c r="S928" i="15"/>
  <c r="R928" i="15"/>
  <c r="Q928" i="15"/>
  <c r="P928" i="15"/>
  <c r="O928" i="15"/>
  <c r="N928" i="15"/>
  <c r="M928" i="15"/>
  <c r="L928" i="15"/>
  <c r="K928" i="15"/>
  <c r="V925" i="15"/>
  <c r="U925" i="15"/>
  <c r="T925" i="15"/>
  <c r="S925" i="15"/>
  <c r="R925" i="15"/>
  <c r="Q925" i="15"/>
  <c r="P925" i="15"/>
  <c r="O925" i="15"/>
  <c r="N925" i="15"/>
  <c r="M925" i="15"/>
  <c r="L925" i="15"/>
  <c r="K925" i="15"/>
  <c r="V922" i="15"/>
  <c r="U922" i="15"/>
  <c r="T922" i="15"/>
  <c r="S922" i="15"/>
  <c r="R922" i="15"/>
  <c r="Q922" i="15"/>
  <c r="P922" i="15"/>
  <c r="O922" i="15"/>
  <c r="N922" i="15"/>
  <c r="M922" i="15"/>
  <c r="L922" i="15"/>
  <c r="K922" i="15"/>
  <c r="V913" i="15"/>
  <c r="U913" i="15"/>
  <c r="T913" i="15"/>
  <c r="S913" i="15"/>
  <c r="R913" i="15"/>
  <c r="Q913" i="15"/>
  <c r="P913" i="15"/>
  <c r="O913" i="15"/>
  <c r="N913" i="15"/>
  <c r="M913" i="15"/>
  <c r="L913" i="15"/>
  <c r="K913" i="15"/>
  <c r="V910" i="15"/>
  <c r="U910" i="15"/>
  <c r="T910" i="15"/>
  <c r="S910" i="15"/>
  <c r="R910" i="15"/>
  <c r="Q910" i="15"/>
  <c r="P910" i="15"/>
  <c r="O910" i="15"/>
  <c r="N910" i="15"/>
  <c r="M910" i="15"/>
  <c r="L910" i="15"/>
  <c r="K910" i="15"/>
  <c r="V907" i="15"/>
  <c r="U907" i="15"/>
  <c r="T907" i="15"/>
  <c r="T906" i="15"/>
  <c r="S907" i="15"/>
  <c r="R907" i="15"/>
  <c r="Q907" i="15"/>
  <c r="P907" i="15"/>
  <c r="O907" i="15"/>
  <c r="O906" i="15"/>
  <c r="N907" i="15"/>
  <c r="M907" i="15"/>
  <c r="L907" i="15"/>
  <c r="L906" i="15"/>
  <c r="K907" i="15"/>
  <c r="V898" i="15"/>
  <c r="U898" i="15"/>
  <c r="T898" i="15"/>
  <c r="S898" i="15"/>
  <c r="R898" i="15"/>
  <c r="Q898" i="15"/>
  <c r="P898" i="15"/>
  <c r="O898" i="15"/>
  <c r="N898" i="15"/>
  <c r="M898" i="15"/>
  <c r="L898" i="15"/>
  <c r="K898" i="15"/>
  <c r="V895" i="15"/>
  <c r="U895" i="15"/>
  <c r="T895" i="15"/>
  <c r="S895" i="15"/>
  <c r="R895" i="15"/>
  <c r="Q895" i="15"/>
  <c r="P895" i="15"/>
  <c r="O895" i="15"/>
  <c r="N895" i="15"/>
  <c r="M895" i="15"/>
  <c r="L895" i="15"/>
  <c r="K895" i="15"/>
  <c r="V892" i="15"/>
  <c r="U892" i="15"/>
  <c r="T892" i="15"/>
  <c r="S892" i="15"/>
  <c r="R892" i="15"/>
  <c r="Q892" i="15"/>
  <c r="P892" i="15"/>
  <c r="O892" i="15"/>
  <c r="N892" i="15"/>
  <c r="M892" i="15"/>
  <c r="L892" i="15"/>
  <c r="K892" i="15"/>
  <c r="V886" i="15"/>
  <c r="U886" i="15"/>
  <c r="T886" i="15"/>
  <c r="S886" i="15"/>
  <c r="R886" i="15"/>
  <c r="Q886" i="15"/>
  <c r="P886" i="15"/>
  <c r="O886" i="15"/>
  <c r="N886" i="15"/>
  <c r="M886" i="15"/>
  <c r="L886" i="15"/>
  <c r="K886" i="15"/>
  <c r="V884" i="15"/>
  <c r="U884" i="15"/>
  <c r="T884" i="15"/>
  <c r="S884" i="15"/>
  <c r="R884" i="15"/>
  <c r="Q884" i="15"/>
  <c r="P884" i="15"/>
  <c r="O884" i="15"/>
  <c r="N884" i="15"/>
  <c r="M884" i="15"/>
  <c r="L884" i="15"/>
  <c r="K884" i="15"/>
  <c r="V882" i="15"/>
  <c r="U882" i="15"/>
  <c r="T882" i="15"/>
  <c r="T881" i="15"/>
  <c r="S882" i="15"/>
  <c r="R882" i="15"/>
  <c r="Q882" i="15"/>
  <c r="P882" i="15"/>
  <c r="O882" i="15"/>
  <c r="N882" i="15"/>
  <c r="M882" i="15"/>
  <c r="L882" i="15"/>
  <c r="K882" i="15"/>
  <c r="V875" i="15"/>
  <c r="U875" i="15"/>
  <c r="T875" i="15"/>
  <c r="S875" i="15"/>
  <c r="R875" i="15"/>
  <c r="R870" i="15"/>
  <c r="Q875" i="15"/>
  <c r="P875" i="15"/>
  <c r="O875" i="15"/>
  <c r="N875" i="15"/>
  <c r="M875" i="15"/>
  <c r="L875" i="15"/>
  <c r="K875" i="15"/>
  <c r="V872" i="15"/>
  <c r="V870" i="15"/>
  <c r="U872" i="15"/>
  <c r="T872" i="15"/>
  <c r="S872" i="15"/>
  <c r="R872" i="15"/>
  <c r="Q872" i="15"/>
  <c r="P872" i="15"/>
  <c r="O872" i="15"/>
  <c r="N872" i="15"/>
  <c r="N870" i="15"/>
  <c r="M872" i="15"/>
  <c r="L872" i="15"/>
  <c r="K872" i="15"/>
  <c r="V866" i="15"/>
  <c r="U866" i="15"/>
  <c r="T866" i="15"/>
  <c r="S866" i="15"/>
  <c r="R866" i="15"/>
  <c r="Q866" i="15"/>
  <c r="P866" i="15"/>
  <c r="O866" i="15"/>
  <c r="N866" i="15"/>
  <c r="M866" i="15"/>
  <c r="L866" i="15"/>
  <c r="K866" i="15"/>
  <c r="V864" i="15"/>
  <c r="U864" i="15"/>
  <c r="T864" i="15"/>
  <c r="S864" i="15"/>
  <c r="R864" i="15"/>
  <c r="Q864" i="15"/>
  <c r="P864" i="15"/>
  <c r="O864" i="15"/>
  <c r="N864" i="15"/>
  <c r="M864" i="15"/>
  <c r="L864" i="15"/>
  <c r="K864" i="15"/>
  <c r="V862" i="15"/>
  <c r="U862" i="15"/>
  <c r="T862" i="15"/>
  <c r="S862" i="15"/>
  <c r="R862" i="15"/>
  <c r="Q862" i="15"/>
  <c r="P862" i="15"/>
  <c r="O862" i="15"/>
  <c r="N862" i="15"/>
  <c r="M862" i="15"/>
  <c r="L862" i="15"/>
  <c r="K862" i="15"/>
  <c r="V856" i="15"/>
  <c r="U856" i="15"/>
  <c r="T856" i="15"/>
  <c r="S856" i="15"/>
  <c r="R856" i="15"/>
  <c r="Q856" i="15"/>
  <c r="P856" i="15"/>
  <c r="O856" i="15"/>
  <c r="N856" i="15"/>
  <c r="M856" i="15"/>
  <c r="L856" i="15"/>
  <c r="K856" i="15"/>
  <c r="V854" i="15"/>
  <c r="U854" i="15"/>
  <c r="T854" i="15"/>
  <c r="S854" i="15"/>
  <c r="R854" i="15"/>
  <c r="Q854" i="15"/>
  <c r="P854" i="15"/>
  <c r="O854" i="15"/>
  <c r="N854" i="15"/>
  <c r="M854" i="15"/>
  <c r="L854" i="15"/>
  <c r="K854" i="15"/>
  <c r="V852" i="15"/>
  <c r="V851" i="15"/>
  <c r="U852" i="15"/>
  <c r="T852" i="15"/>
  <c r="S852" i="15"/>
  <c r="R852" i="15"/>
  <c r="Q852" i="15"/>
  <c r="P852" i="15"/>
  <c r="O852" i="15"/>
  <c r="N852" i="15"/>
  <c r="N851" i="15"/>
  <c r="M852" i="15"/>
  <c r="L852" i="15"/>
  <c r="K852" i="15"/>
  <c r="V846" i="15"/>
  <c r="U846" i="15"/>
  <c r="T846" i="15"/>
  <c r="S846" i="15"/>
  <c r="R846" i="15"/>
  <c r="Q846" i="15"/>
  <c r="P846" i="15"/>
  <c r="O846" i="15"/>
  <c r="N846" i="15"/>
  <c r="M846" i="15"/>
  <c r="L846" i="15"/>
  <c r="K846" i="15"/>
  <c r="V844" i="15"/>
  <c r="U844" i="15"/>
  <c r="T844" i="15"/>
  <c r="S844" i="15"/>
  <c r="R844" i="15"/>
  <c r="Q844" i="15"/>
  <c r="P844" i="15"/>
  <c r="O844" i="15"/>
  <c r="N844" i="15"/>
  <c r="M844" i="15"/>
  <c r="L844" i="15"/>
  <c r="K844" i="15"/>
  <c r="V840" i="15"/>
  <c r="U840" i="15"/>
  <c r="T840" i="15"/>
  <c r="S840" i="15"/>
  <c r="R840" i="15"/>
  <c r="Q840" i="15"/>
  <c r="P840" i="15"/>
  <c r="O840" i="15"/>
  <c r="N840" i="15"/>
  <c r="M840" i="15"/>
  <c r="L840" i="15"/>
  <c r="K840" i="15"/>
  <c r="V830" i="15"/>
  <c r="U830" i="15"/>
  <c r="T830" i="15"/>
  <c r="S830" i="15"/>
  <c r="R830" i="15"/>
  <c r="Q830" i="15"/>
  <c r="P830" i="15"/>
  <c r="O830" i="15"/>
  <c r="N830" i="15"/>
  <c r="M830" i="15"/>
  <c r="L830" i="15"/>
  <c r="K830" i="15"/>
  <c r="V820" i="15"/>
  <c r="U820" i="15"/>
  <c r="T820" i="15"/>
  <c r="S820" i="15"/>
  <c r="R820" i="15"/>
  <c r="Q820" i="15"/>
  <c r="P820" i="15"/>
  <c r="O820" i="15"/>
  <c r="N820" i="15"/>
  <c r="M820" i="15"/>
  <c r="L820" i="15"/>
  <c r="K820" i="15"/>
  <c r="V814" i="15"/>
  <c r="V812" i="15"/>
  <c r="U814" i="15"/>
  <c r="U812" i="15"/>
  <c r="T814" i="15"/>
  <c r="T812" i="15"/>
  <c r="S814" i="15"/>
  <c r="S812" i="15"/>
  <c r="R814" i="15"/>
  <c r="R812" i="15"/>
  <c r="Q814" i="15"/>
  <c r="Q812" i="15"/>
  <c r="P814" i="15"/>
  <c r="O814" i="15"/>
  <c r="O812" i="15"/>
  <c r="N814" i="15"/>
  <c r="N812" i="15"/>
  <c r="M814" i="15"/>
  <c r="M812" i="15"/>
  <c r="L814" i="15"/>
  <c r="L812" i="15"/>
  <c r="K814" i="15"/>
  <c r="K812" i="15"/>
  <c r="P812" i="15"/>
  <c r="V802" i="15"/>
  <c r="U802" i="15"/>
  <c r="T802" i="15"/>
  <c r="S802" i="15"/>
  <c r="R802" i="15"/>
  <c r="Q802" i="15"/>
  <c r="P802" i="15"/>
  <c r="O802" i="15"/>
  <c r="N802" i="15"/>
  <c r="M802" i="15"/>
  <c r="L802" i="15"/>
  <c r="K802" i="15"/>
  <c r="V799" i="15"/>
  <c r="U799" i="15"/>
  <c r="T799" i="15"/>
  <c r="S799" i="15"/>
  <c r="R799" i="15"/>
  <c r="Q799" i="15"/>
  <c r="P799" i="15"/>
  <c r="O799" i="15"/>
  <c r="N799" i="15"/>
  <c r="M799" i="15"/>
  <c r="L799" i="15"/>
  <c r="K799" i="15"/>
  <c r="V795" i="15"/>
  <c r="V794" i="15"/>
  <c r="U795" i="15"/>
  <c r="U794" i="15"/>
  <c r="T795" i="15"/>
  <c r="T794" i="15"/>
  <c r="S795" i="15"/>
  <c r="S794" i="15"/>
  <c r="R795" i="15"/>
  <c r="R794" i="15"/>
  <c r="Q795" i="15"/>
  <c r="Q794" i="15"/>
  <c r="P795" i="15"/>
  <c r="P794" i="15"/>
  <c r="O795" i="15"/>
  <c r="O794" i="15"/>
  <c r="N795" i="15"/>
  <c r="N794" i="15"/>
  <c r="M795" i="15"/>
  <c r="M794" i="15"/>
  <c r="L795" i="15"/>
  <c r="L794" i="15"/>
  <c r="K795" i="15"/>
  <c r="K794" i="15"/>
  <c r="V787" i="15"/>
  <c r="U787" i="15"/>
  <c r="T787" i="15"/>
  <c r="S787" i="15"/>
  <c r="R787" i="15"/>
  <c r="Q787" i="15"/>
  <c r="P787" i="15"/>
  <c r="O787" i="15"/>
  <c r="N787" i="15"/>
  <c r="M787" i="15"/>
  <c r="L787" i="15"/>
  <c r="K787" i="15"/>
  <c r="V783" i="15"/>
  <c r="U783" i="15"/>
  <c r="T783" i="15"/>
  <c r="S783" i="15"/>
  <c r="R783" i="15"/>
  <c r="Q783" i="15"/>
  <c r="P783" i="15"/>
  <c r="O783" i="15"/>
  <c r="N783" i="15"/>
  <c r="M783" i="15"/>
  <c r="L783" i="15"/>
  <c r="K783" i="15"/>
  <c r="V778" i="15"/>
  <c r="U778" i="15"/>
  <c r="T778" i="15"/>
  <c r="S778" i="15"/>
  <c r="R778" i="15"/>
  <c r="Q778" i="15"/>
  <c r="P778" i="15"/>
  <c r="I778" i="15"/>
  <c r="O778" i="15"/>
  <c r="N778" i="15"/>
  <c r="M778" i="15"/>
  <c r="L778" i="15"/>
  <c r="K778" i="15"/>
  <c r="V773" i="15"/>
  <c r="U773" i="15"/>
  <c r="T773" i="15"/>
  <c r="S773" i="15"/>
  <c r="R773" i="15"/>
  <c r="Q773" i="15"/>
  <c r="P773" i="15"/>
  <c r="O773" i="15"/>
  <c r="N773" i="15"/>
  <c r="M773" i="15"/>
  <c r="L773" i="15"/>
  <c r="K773" i="15"/>
  <c r="V767" i="15"/>
  <c r="U767" i="15"/>
  <c r="T767" i="15"/>
  <c r="S767" i="15"/>
  <c r="R767" i="15"/>
  <c r="Q767" i="15"/>
  <c r="P767" i="15"/>
  <c r="O767" i="15"/>
  <c r="N767" i="15"/>
  <c r="M767" i="15"/>
  <c r="L767" i="15"/>
  <c r="K767" i="15"/>
  <c r="V762" i="15"/>
  <c r="U762" i="15"/>
  <c r="T762" i="15"/>
  <c r="S762" i="15"/>
  <c r="R762" i="15"/>
  <c r="Q762" i="15"/>
  <c r="P762" i="15"/>
  <c r="O762" i="15"/>
  <c r="N762" i="15"/>
  <c r="M762" i="15"/>
  <c r="L762" i="15"/>
  <c r="I762" i="15"/>
  <c r="K762" i="15"/>
  <c r="V757" i="15"/>
  <c r="U757" i="15"/>
  <c r="T757" i="15"/>
  <c r="S757" i="15"/>
  <c r="R757" i="15"/>
  <c r="Q757" i="15"/>
  <c r="P757" i="15"/>
  <c r="O757" i="15"/>
  <c r="N757" i="15"/>
  <c r="M757" i="15"/>
  <c r="L757" i="15"/>
  <c r="K757" i="15"/>
  <c r="V752" i="15"/>
  <c r="U752" i="15"/>
  <c r="T752" i="15"/>
  <c r="S752" i="15"/>
  <c r="R752" i="15"/>
  <c r="Q752" i="15"/>
  <c r="P752" i="15"/>
  <c r="O752" i="15"/>
  <c r="N752" i="15"/>
  <c r="M752" i="15"/>
  <c r="L752" i="15"/>
  <c r="K752" i="15"/>
  <c r="V747" i="15"/>
  <c r="U747" i="15"/>
  <c r="T747" i="15"/>
  <c r="S747" i="15"/>
  <c r="R747" i="15"/>
  <c r="Q747" i="15"/>
  <c r="P747" i="15"/>
  <c r="O747" i="15"/>
  <c r="N747" i="15"/>
  <c r="M747" i="15"/>
  <c r="L747" i="15"/>
  <c r="K747" i="15"/>
  <c r="V743" i="15"/>
  <c r="U743" i="15"/>
  <c r="T743" i="15"/>
  <c r="S743" i="15"/>
  <c r="R743" i="15"/>
  <c r="Q743" i="15"/>
  <c r="P743" i="15"/>
  <c r="O743" i="15"/>
  <c r="N743" i="15"/>
  <c r="M743" i="15"/>
  <c r="L743" i="15"/>
  <c r="K743" i="15"/>
  <c r="V738" i="15"/>
  <c r="U738" i="15"/>
  <c r="T738" i="15"/>
  <c r="S738" i="15"/>
  <c r="R738" i="15"/>
  <c r="Q738" i="15"/>
  <c r="P738" i="15"/>
  <c r="I738" i="15"/>
  <c r="O738" i="15"/>
  <c r="N738" i="15"/>
  <c r="M738" i="15"/>
  <c r="L738" i="15"/>
  <c r="K738" i="15"/>
  <c r="V733" i="15"/>
  <c r="U733" i="15"/>
  <c r="T733" i="15"/>
  <c r="S733" i="15"/>
  <c r="R733" i="15"/>
  <c r="Q733" i="15"/>
  <c r="P733" i="15"/>
  <c r="O733" i="15"/>
  <c r="N733" i="15"/>
  <c r="M733" i="15"/>
  <c r="L733" i="15"/>
  <c r="K733" i="15"/>
  <c r="V728" i="15"/>
  <c r="U728" i="15"/>
  <c r="T728" i="15"/>
  <c r="S728" i="15"/>
  <c r="R728" i="15"/>
  <c r="Q728" i="15"/>
  <c r="P728" i="15"/>
  <c r="O728" i="15"/>
  <c r="N728" i="15"/>
  <c r="M728" i="15"/>
  <c r="L728" i="15"/>
  <c r="K728" i="15"/>
  <c r="V723" i="15"/>
  <c r="U723" i="15"/>
  <c r="T723" i="15"/>
  <c r="S723" i="15"/>
  <c r="R723" i="15"/>
  <c r="Q723" i="15"/>
  <c r="P723" i="15"/>
  <c r="O723" i="15"/>
  <c r="N723" i="15"/>
  <c r="M723" i="15"/>
  <c r="L723" i="15"/>
  <c r="K723" i="15"/>
  <c r="V718" i="15"/>
  <c r="U718" i="15"/>
  <c r="T718" i="15"/>
  <c r="S718" i="15"/>
  <c r="R718" i="15"/>
  <c r="Q718" i="15"/>
  <c r="P718" i="15"/>
  <c r="O718" i="15"/>
  <c r="N718" i="15"/>
  <c r="M718" i="15"/>
  <c r="L718" i="15"/>
  <c r="K718" i="15"/>
  <c r="V713" i="15"/>
  <c r="U713" i="15"/>
  <c r="T713" i="15"/>
  <c r="T712" i="15"/>
  <c r="S713" i="15"/>
  <c r="R713" i="15"/>
  <c r="Q713" i="15"/>
  <c r="P713" i="15"/>
  <c r="O713" i="15"/>
  <c r="N713" i="15"/>
  <c r="M713" i="15"/>
  <c r="L713" i="15"/>
  <c r="L712" i="15"/>
  <c r="K713" i="15"/>
  <c r="V709" i="15"/>
  <c r="U709" i="15"/>
  <c r="T709" i="15"/>
  <c r="S709" i="15"/>
  <c r="R709" i="15"/>
  <c r="Q709" i="15"/>
  <c r="P709" i="15"/>
  <c r="O709" i="15"/>
  <c r="N709" i="15"/>
  <c r="M709" i="15"/>
  <c r="L709" i="15"/>
  <c r="K709" i="15"/>
  <c r="V707" i="15"/>
  <c r="U707" i="15"/>
  <c r="T707" i="15"/>
  <c r="S707" i="15"/>
  <c r="R707" i="15"/>
  <c r="Q707" i="15"/>
  <c r="P707" i="15"/>
  <c r="O707" i="15"/>
  <c r="N707" i="15"/>
  <c r="M707" i="15"/>
  <c r="L707" i="15"/>
  <c r="K707" i="15"/>
  <c r="V705" i="15"/>
  <c r="U705" i="15"/>
  <c r="T705" i="15"/>
  <c r="S705" i="15"/>
  <c r="R705" i="15"/>
  <c r="Q705" i="15"/>
  <c r="P705" i="15"/>
  <c r="O705" i="15"/>
  <c r="N705" i="15"/>
  <c r="M705" i="15"/>
  <c r="L705" i="15"/>
  <c r="K705" i="15"/>
  <c r="V703" i="15"/>
  <c r="U703" i="15"/>
  <c r="T703" i="15"/>
  <c r="S703" i="15"/>
  <c r="R703" i="15"/>
  <c r="Q703" i="15"/>
  <c r="P703" i="15"/>
  <c r="O703" i="15"/>
  <c r="N703" i="15"/>
  <c r="M703" i="15"/>
  <c r="L703" i="15"/>
  <c r="K703" i="15"/>
  <c r="V701" i="15"/>
  <c r="U701" i="15"/>
  <c r="T701" i="15"/>
  <c r="S701" i="15"/>
  <c r="R701" i="15"/>
  <c r="Q701" i="15"/>
  <c r="P701" i="15"/>
  <c r="O701" i="15"/>
  <c r="N701" i="15"/>
  <c r="M701" i="15"/>
  <c r="L701" i="15"/>
  <c r="K701" i="15"/>
  <c r="V699" i="15"/>
  <c r="U699" i="15"/>
  <c r="T699" i="15"/>
  <c r="S699" i="15"/>
  <c r="R699" i="15"/>
  <c r="Q699" i="15"/>
  <c r="P699" i="15"/>
  <c r="O699" i="15"/>
  <c r="N699" i="15"/>
  <c r="M699" i="15"/>
  <c r="L699" i="15"/>
  <c r="K699" i="15"/>
  <c r="V697" i="15"/>
  <c r="U697" i="15"/>
  <c r="T697" i="15"/>
  <c r="S697" i="15"/>
  <c r="R697" i="15"/>
  <c r="Q697" i="15"/>
  <c r="P697" i="15"/>
  <c r="O697" i="15"/>
  <c r="N697" i="15"/>
  <c r="M697" i="15"/>
  <c r="L697" i="15"/>
  <c r="K697" i="15"/>
  <c r="V695" i="15"/>
  <c r="U695" i="15"/>
  <c r="T695" i="15"/>
  <c r="S695" i="15"/>
  <c r="R695" i="15"/>
  <c r="Q695" i="15"/>
  <c r="P695" i="15"/>
  <c r="O695" i="15"/>
  <c r="N695" i="15"/>
  <c r="M695" i="15"/>
  <c r="L695" i="15"/>
  <c r="K695" i="15"/>
  <c r="V693" i="15"/>
  <c r="U693" i="15"/>
  <c r="T693" i="15"/>
  <c r="S693" i="15"/>
  <c r="R693" i="15"/>
  <c r="Q693" i="15"/>
  <c r="P693" i="15"/>
  <c r="O693" i="15"/>
  <c r="N693" i="15"/>
  <c r="M693" i="15"/>
  <c r="L693" i="15"/>
  <c r="K693" i="15"/>
  <c r="V686" i="15"/>
  <c r="U686" i="15"/>
  <c r="T686" i="15"/>
  <c r="S686" i="15"/>
  <c r="R686" i="15"/>
  <c r="Q686" i="15"/>
  <c r="P686" i="15"/>
  <c r="O686" i="15"/>
  <c r="N686" i="15"/>
  <c r="M686" i="15"/>
  <c r="L686" i="15"/>
  <c r="K686" i="15"/>
  <c r="V682" i="15"/>
  <c r="U682" i="15"/>
  <c r="T682" i="15"/>
  <c r="S682" i="15"/>
  <c r="R682" i="15"/>
  <c r="Q682" i="15"/>
  <c r="P682" i="15"/>
  <c r="O682" i="15"/>
  <c r="N682" i="15"/>
  <c r="M682" i="15"/>
  <c r="L682" i="15"/>
  <c r="K682" i="15"/>
  <c r="V679" i="15"/>
  <c r="U679" i="15"/>
  <c r="T679" i="15"/>
  <c r="S679" i="15"/>
  <c r="R679" i="15"/>
  <c r="Q679" i="15"/>
  <c r="P679" i="15"/>
  <c r="O679" i="15"/>
  <c r="N679" i="15"/>
  <c r="M679" i="15"/>
  <c r="L679" i="15"/>
  <c r="K679" i="15"/>
  <c r="V675" i="15"/>
  <c r="U675" i="15"/>
  <c r="T675" i="15"/>
  <c r="S675" i="15"/>
  <c r="R675" i="15"/>
  <c r="Q675" i="15"/>
  <c r="P675" i="15"/>
  <c r="O675" i="15"/>
  <c r="N675" i="15"/>
  <c r="M675" i="15"/>
  <c r="L675" i="15"/>
  <c r="K675" i="15"/>
  <c r="V672" i="15"/>
  <c r="U672" i="15"/>
  <c r="T672" i="15"/>
  <c r="S672" i="15"/>
  <c r="R672" i="15"/>
  <c r="Q672" i="15"/>
  <c r="P672" i="15"/>
  <c r="O672" i="15"/>
  <c r="N672" i="15"/>
  <c r="M672" i="15"/>
  <c r="L672" i="15"/>
  <c r="K672" i="15"/>
  <c r="V670" i="15"/>
  <c r="U670" i="15"/>
  <c r="T670" i="15"/>
  <c r="S670" i="15"/>
  <c r="R670" i="15"/>
  <c r="Q670" i="15"/>
  <c r="P670" i="15"/>
  <c r="O670" i="15"/>
  <c r="N670" i="15"/>
  <c r="M670" i="15"/>
  <c r="L670" i="15"/>
  <c r="K670" i="15"/>
  <c r="V668" i="15"/>
  <c r="U668" i="15"/>
  <c r="T668" i="15"/>
  <c r="S668" i="15"/>
  <c r="R668" i="15"/>
  <c r="Q668" i="15"/>
  <c r="P668" i="15"/>
  <c r="O668" i="15"/>
  <c r="N668" i="15"/>
  <c r="M668" i="15"/>
  <c r="L668" i="15"/>
  <c r="K668" i="15"/>
  <c r="V666" i="15"/>
  <c r="U666" i="15"/>
  <c r="T666" i="15"/>
  <c r="S666" i="15"/>
  <c r="R666" i="15"/>
  <c r="Q666" i="15"/>
  <c r="P666" i="15"/>
  <c r="O666" i="15"/>
  <c r="N666" i="15"/>
  <c r="M666" i="15"/>
  <c r="L666" i="15"/>
  <c r="K666" i="15"/>
  <c r="V664" i="15"/>
  <c r="U664" i="15"/>
  <c r="T664" i="15"/>
  <c r="S664" i="15"/>
  <c r="R664" i="15"/>
  <c r="Q664" i="15"/>
  <c r="P664" i="15"/>
  <c r="O664" i="15"/>
  <c r="N664" i="15"/>
  <c r="M664" i="15"/>
  <c r="L664" i="15"/>
  <c r="K664" i="15"/>
  <c r="V662" i="15"/>
  <c r="U662" i="15"/>
  <c r="T662" i="15"/>
  <c r="S662" i="15"/>
  <c r="R662" i="15"/>
  <c r="Q662" i="15"/>
  <c r="P662" i="15"/>
  <c r="O662" i="15"/>
  <c r="N662" i="15"/>
  <c r="M662" i="15"/>
  <c r="L662" i="15"/>
  <c r="K662" i="15"/>
  <c r="V660" i="15"/>
  <c r="U660" i="15"/>
  <c r="T660" i="15"/>
  <c r="S660" i="15"/>
  <c r="R660" i="15"/>
  <c r="Q660" i="15"/>
  <c r="P660" i="15"/>
  <c r="O660" i="15"/>
  <c r="N660" i="15"/>
  <c r="M660" i="15"/>
  <c r="L660" i="15"/>
  <c r="K660" i="15"/>
  <c r="V658" i="15"/>
  <c r="U658" i="15"/>
  <c r="T658" i="15"/>
  <c r="S658" i="15"/>
  <c r="R658" i="15"/>
  <c r="Q658" i="15"/>
  <c r="P658" i="15"/>
  <c r="O658" i="15"/>
  <c r="N658" i="15"/>
  <c r="M658" i="15"/>
  <c r="L658" i="15"/>
  <c r="K658" i="15"/>
  <c r="V656" i="15"/>
  <c r="U656" i="15"/>
  <c r="T656" i="15"/>
  <c r="S656" i="15"/>
  <c r="R656" i="15"/>
  <c r="Q656" i="15"/>
  <c r="P656" i="15"/>
  <c r="O656" i="15"/>
  <c r="N656" i="15"/>
  <c r="M656" i="15"/>
  <c r="L656" i="15"/>
  <c r="K656" i="15"/>
  <c r="V648" i="15"/>
  <c r="U648" i="15"/>
  <c r="T648" i="15"/>
  <c r="S648" i="15"/>
  <c r="R648" i="15"/>
  <c r="Q648" i="15"/>
  <c r="P648" i="15"/>
  <c r="O648" i="15"/>
  <c r="N648" i="15"/>
  <c r="M648" i="15"/>
  <c r="L648" i="15"/>
  <c r="K648" i="15"/>
  <c r="V644" i="15"/>
  <c r="U644" i="15"/>
  <c r="T644" i="15"/>
  <c r="S644" i="15"/>
  <c r="R644" i="15"/>
  <c r="Q644" i="15"/>
  <c r="P644" i="15"/>
  <c r="O644" i="15"/>
  <c r="N644" i="15"/>
  <c r="M644" i="15"/>
  <c r="L644" i="15"/>
  <c r="K644" i="15"/>
  <c r="V642" i="15"/>
  <c r="U642" i="15"/>
  <c r="T642" i="15"/>
  <c r="S642" i="15"/>
  <c r="R642" i="15"/>
  <c r="Q642" i="15"/>
  <c r="P642" i="15"/>
  <c r="O642" i="15"/>
  <c r="N642" i="15"/>
  <c r="M642" i="15"/>
  <c r="L642" i="15"/>
  <c r="K642" i="15"/>
  <c r="V640" i="15"/>
  <c r="U640" i="15"/>
  <c r="T640" i="15"/>
  <c r="S640" i="15"/>
  <c r="R640" i="15"/>
  <c r="Q640" i="15"/>
  <c r="P640" i="15"/>
  <c r="O640" i="15"/>
  <c r="N640" i="15"/>
  <c r="M640" i="15"/>
  <c r="L640" i="15"/>
  <c r="K640" i="15"/>
  <c r="V638" i="15"/>
  <c r="U638" i="15"/>
  <c r="T638" i="15"/>
  <c r="S638" i="15"/>
  <c r="R638" i="15"/>
  <c r="Q638" i="15"/>
  <c r="P638" i="15"/>
  <c r="O638" i="15"/>
  <c r="N638" i="15"/>
  <c r="M638" i="15"/>
  <c r="L638" i="15"/>
  <c r="K638" i="15"/>
  <c r="V636" i="15"/>
  <c r="U636" i="15"/>
  <c r="T636" i="15"/>
  <c r="S636" i="15"/>
  <c r="R636" i="15"/>
  <c r="Q636" i="15"/>
  <c r="P636" i="15"/>
  <c r="O636" i="15"/>
  <c r="N636" i="15"/>
  <c r="M636" i="15"/>
  <c r="L636" i="15"/>
  <c r="K636" i="15"/>
  <c r="V633" i="15"/>
  <c r="U633" i="15"/>
  <c r="T633" i="15"/>
  <c r="S633" i="15"/>
  <c r="R633" i="15"/>
  <c r="Q633" i="15"/>
  <c r="P633" i="15"/>
  <c r="O633" i="15"/>
  <c r="N633" i="15"/>
  <c r="M633" i="15"/>
  <c r="L633" i="15"/>
  <c r="K633" i="15"/>
  <c r="V631" i="15"/>
  <c r="U631" i="15"/>
  <c r="T631" i="15"/>
  <c r="S631" i="15"/>
  <c r="R631" i="15"/>
  <c r="Q631" i="15"/>
  <c r="P631" i="15"/>
  <c r="O631" i="15"/>
  <c r="N631" i="15"/>
  <c r="M631" i="15"/>
  <c r="L631" i="15"/>
  <c r="K631" i="15"/>
  <c r="V628" i="15"/>
  <c r="V627" i="15"/>
  <c r="U628" i="15"/>
  <c r="U627" i="15"/>
  <c r="T628" i="15"/>
  <c r="T627" i="15"/>
  <c r="S628" i="15"/>
  <c r="S627" i="15"/>
  <c r="R628" i="15"/>
  <c r="R627" i="15"/>
  <c r="Q628" i="15"/>
  <c r="Q627" i="15"/>
  <c r="P628" i="15"/>
  <c r="P627" i="15"/>
  <c r="O628" i="15"/>
  <c r="O627" i="15"/>
  <c r="N628" i="15"/>
  <c r="N627" i="15"/>
  <c r="M628" i="15"/>
  <c r="M627" i="15"/>
  <c r="L628" i="15"/>
  <c r="L627" i="15"/>
  <c r="K628" i="15"/>
  <c r="K627" i="15"/>
  <c r="V625" i="15"/>
  <c r="U625" i="15"/>
  <c r="T625" i="15"/>
  <c r="S625" i="15"/>
  <c r="R625" i="15"/>
  <c r="Q625" i="15"/>
  <c r="P625" i="15"/>
  <c r="O625" i="15"/>
  <c r="N625" i="15"/>
  <c r="M625" i="15"/>
  <c r="L625" i="15"/>
  <c r="K625" i="15"/>
  <c r="V621" i="15"/>
  <c r="U621" i="15"/>
  <c r="T621" i="15"/>
  <c r="S621" i="15"/>
  <c r="R621" i="15"/>
  <c r="Q621" i="15"/>
  <c r="P621" i="15"/>
  <c r="O621" i="15"/>
  <c r="N621" i="15"/>
  <c r="M621" i="15"/>
  <c r="L621" i="15"/>
  <c r="K621" i="15"/>
  <c r="V619" i="15"/>
  <c r="U619" i="15"/>
  <c r="T619" i="15"/>
  <c r="S619" i="15"/>
  <c r="R619" i="15"/>
  <c r="Q619" i="15"/>
  <c r="P619" i="15"/>
  <c r="O619" i="15"/>
  <c r="N619" i="15"/>
  <c r="M619" i="15"/>
  <c r="L619" i="15"/>
  <c r="K619" i="15"/>
  <c r="V615" i="15"/>
  <c r="U615" i="15"/>
  <c r="T615" i="15"/>
  <c r="S615" i="15"/>
  <c r="R615" i="15"/>
  <c r="Q615" i="15"/>
  <c r="P615" i="15"/>
  <c r="O615" i="15"/>
  <c r="N615" i="15"/>
  <c r="M615" i="15"/>
  <c r="L615" i="15"/>
  <c r="K615" i="15"/>
  <c r="V611" i="15"/>
  <c r="U611" i="15"/>
  <c r="T611" i="15"/>
  <c r="S611" i="15"/>
  <c r="R611" i="15"/>
  <c r="Q611" i="15"/>
  <c r="P611" i="15"/>
  <c r="O611" i="15"/>
  <c r="N611" i="15"/>
  <c r="M611" i="15"/>
  <c r="L611" i="15"/>
  <c r="K611" i="15"/>
  <c r="V606" i="15"/>
  <c r="U606" i="15"/>
  <c r="T606" i="15"/>
  <c r="S606" i="15"/>
  <c r="R606" i="15"/>
  <c r="Q606" i="15"/>
  <c r="P606" i="15"/>
  <c r="O606" i="15"/>
  <c r="N606" i="15"/>
  <c r="M606" i="15"/>
  <c r="L606" i="15"/>
  <c r="K606" i="15"/>
  <c r="V603" i="15"/>
  <c r="U603" i="15"/>
  <c r="T603" i="15"/>
  <c r="S603" i="15"/>
  <c r="R603" i="15"/>
  <c r="Q603" i="15"/>
  <c r="P603" i="15"/>
  <c r="O603" i="15"/>
  <c r="N603" i="15"/>
  <c r="M603" i="15"/>
  <c r="L603" i="15"/>
  <c r="K603" i="15"/>
  <c r="V601" i="15"/>
  <c r="U601" i="15"/>
  <c r="T601" i="15"/>
  <c r="S601" i="15"/>
  <c r="R601" i="15"/>
  <c r="Q601" i="15"/>
  <c r="P601" i="15"/>
  <c r="O601" i="15"/>
  <c r="N601" i="15"/>
  <c r="M601" i="15"/>
  <c r="L601" i="15"/>
  <c r="K601" i="15"/>
  <c r="V596" i="15"/>
  <c r="U596" i="15"/>
  <c r="T596" i="15"/>
  <c r="S596" i="15"/>
  <c r="R596" i="15"/>
  <c r="Q596" i="15"/>
  <c r="P596" i="15"/>
  <c r="O596" i="15"/>
  <c r="N596" i="15"/>
  <c r="M596" i="15"/>
  <c r="L596" i="15"/>
  <c r="K596" i="15"/>
  <c r="V594" i="15"/>
  <c r="U594" i="15"/>
  <c r="T594" i="15"/>
  <c r="S594" i="15"/>
  <c r="R594" i="15"/>
  <c r="Q594" i="15"/>
  <c r="P594" i="15"/>
  <c r="O594" i="15"/>
  <c r="N594" i="15"/>
  <c r="M594" i="15"/>
  <c r="L594" i="15"/>
  <c r="K594" i="15"/>
  <c r="V592" i="15"/>
  <c r="U592" i="15"/>
  <c r="T592" i="15"/>
  <c r="S592" i="15"/>
  <c r="R592" i="15"/>
  <c r="Q592" i="15"/>
  <c r="P592" i="15"/>
  <c r="O592" i="15"/>
  <c r="N592" i="15"/>
  <c r="M592" i="15"/>
  <c r="L592" i="15"/>
  <c r="K592" i="15"/>
  <c r="V590" i="15"/>
  <c r="U590" i="15"/>
  <c r="T590" i="15"/>
  <c r="S590" i="15"/>
  <c r="R590" i="15"/>
  <c r="Q590" i="15"/>
  <c r="P590" i="15"/>
  <c r="O590" i="15"/>
  <c r="N590" i="15"/>
  <c r="M590" i="15"/>
  <c r="L590" i="15"/>
  <c r="K590" i="15"/>
  <c r="V587" i="15"/>
  <c r="U587" i="15"/>
  <c r="T587" i="15"/>
  <c r="S587" i="15"/>
  <c r="R587" i="15"/>
  <c r="Q587" i="15"/>
  <c r="P587" i="15"/>
  <c r="O587" i="15"/>
  <c r="N587" i="15"/>
  <c r="M587" i="15"/>
  <c r="L587" i="15"/>
  <c r="K587" i="15"/>
  <c r="V585" i="15"/>
  <c r="U585" i="15"/>
  <c r="T585" i="15"/>
  <c r="S585" i="15"/>
  <c r="R585" i="15"/>
  <c r="Q585" i="15"/>
  <c r="P585" i="15"/>
  <c r="O585" i="15"/>
  <c r="N585" i="15"/>
  <c r="M585" i="15"/>
  <c r="L585" i="15"/>
  <c r="K585" i="15"/>
  <c r="V583" i="15"/>
  <c r="U583" i="15"/>
  <c r="T583" i="15"/>
  <c r="S583" i="15"/>
  <c r="R583" i="15"/>
  <c r="Q583" i="15"/>
  <c r="P583" i="15"/>
  <c r="O583" i="15"/>
  <c r="N583" i="15"/>
  <c r="M583" i="15"/>
  <c r="L583" i="15"/>
  <c r="K583" i="15"/>
  <c r="V581" i="15"/>
  <c r="U581" i="15"/>
  <c r="T581" i="15"/>
  <c r="S581" i="15"/>
  <c r="R581" i="15"/>
  <c r="Q581" i="15"/>
  <c r="P581" i="15"/>
  <c r="O581" i="15"/>
  <c r="N581" i="15"/>
  <c r="M581" i="15"/>
  <c r="L581" i="15"/>
  <c r="K581" i="15"/>
  <c r="V579" i="15"/>
  <c r="U579" i="15"/>
  <c r="T579" i="15"/>
  <c r="S579" i="15"/>
  <c r="R579" i="15"/>
  <c r="Q579" i="15"/>
  <c r="P579" i="15"/>
  <c r="O579" i="15"/>
  <c r="N579" i="15"/>
  <c r="M579" i="15"/>
  <c r="L579" i="15"/>
  <c r="K579" i="15"/>
  <c r="V577" i="15"/>
  <c r="U577" i="15"/>
  <c r="T577" i="15"/>
  <c r="S577" i="15"/>
  <c r="R577" i="15"/>
  <c r="Q577" i="15"/>
  <c r="P577" i="15"/>
  <c r="O577" i="15"/>
  <c r="N577" i="15"/>
  <c r="M577" i="15"/>
  <c r="L577" i="15"/>
  <c r="K577" i="15"/>
  <c r="V573" i="15"/>
  <c r="V570" i="15"/>
  <c r="U573" i="15"/>
  <c r="U570" i="15"/>
  <c r="T573" i="15"/>
  <c r="T570" i="15"/>
  <c r="S573" i="15"/>
  <c r="R573" i="15"/>
  <c r="R570" i="15"/>
  <c r="Q573" i="15"/>
  <c r="Q570" i="15"/>
  <c r="P573" i="15"/>
  <c r="P570" i="15"/>
  <c r="O573" i="15"/>
  <c r="O570" i="15"/>
  <c r="N573" i="15"/>
  <c r="N570" i="15"/>
  <c r="M573" i="15"/>
  <c r="M570" i="15"/>
  <c r="L573" i="15"/>
  <c r="L570" i="15"/>
  <c r="K573" i="15"/>
  <c r="K570" i="15"/>
  <c r="S570" i="15"/>
  <c r="V568" i="15"/>
  <c r="U568" i="15"/>
  <c r="T568" i="15"/>
  <c r="S568" i="15"/>
  <c r="R568" i="15"/>
  <c r="Q568" i="15"/>
  <c r="P568" i="15"/>
  <c r="O568" i="15"/>
  <c r="N568" i="15"/>
  <c r="M568" i="15"/>
  <c r="L568" i="15"/>
  <c r="K568" i="15"/>
  <c r="V566" i="15"/>
  <c r="U566" i="15"/>
  <c r="T566" i="15"/>
  <c r="S566" i="15"/>
  <c r="R566" i="15"/>
  <c r="Q566" i="15"/>
  <c r="P566" i="15"/>
  <c r="O566" i="15"/>
  <c r="N566" i="15"/>
  <c r="M566" i="15"/>
  <c r="L566" i="15"/>
  <c r="K566" i="15"/>
  <c r="V564" i="15"/>
  <c r="U564" i="15"/>
  <c r="T564" i="15"/>
  <c r="S564" i="15"/>
  <c r="R564" i="15"/>
  <c r="Q564" i="15"/>
  <c r="P564" i="15"/>
  <c r="O564" i="15"/>
  <c r="N564" i="15"/>
  <c r="M564" i="15"/>
  <c r="L564" i="15"/>
  <c r="K564" i="15"/>
  <c r="V562" i="15"/>
  <c r="U562" i="15"/>
  <c r="T562" i="15"/>
  <c r="S562" i="15"/>
  <c r="R562" i="15"/>
  <c r="Q562" i="15"/>
  <c r="P562" i="15"/>
  <c r="O562" i="15"/>
  <c r="N562" i="15"/>
  <c r="M562" i="15"/>
  <c r="L562" i="15"/>
  <c r="K562" i="15"/>
  <c r="V560" i="15"/>
  <c r="U560" i="15"/>
  <c r="T560" i="15"/>
  <c r="S560" i="15"/>
  <c r="R560" i="15"/>
  <c r="Q560" i="15"/>
  <c r="P560" i="15"/>
  <c r="O560" i="15"/>
  <c r="N560" i="15"/>
  <c r="M560" i="15"/>
  <c r="L560" i="15"/>
  <c r="K560" i="15"/>
  <c r="V557" i="15"/>
  <c r="V556" i="15"/>
  <c r="U557" i="15"/>
  <c r="U556" i="15"/>
  <c r="T557" i="15"/>
  <c r="T556" i="15"/>
  <c r="S557" i="15"/>
  <c r="S556" i="15"/>
  <c r="R557" i="15"/>
  <c r="R556" i="15"/>
  <c r="Q557" i="15"/>
  <c r="Q556" i="15"/>
  <c r="P557" i="15"/>
  <c r="P556" i="15"/>
  <c r="O557" i="15"/>
  <c r="O556" i="15"/>
  <c r="N557" i="15"/>
  <c r="N556" i="15"/>
  <c r="M557" i="15"/>
  <c r="M556" i="15"/>
  <c r="L557" i="15"/>
  <c r="L556" i="15"/>
  <c r="K557" i="15"/>
  <c r="K556" i="15"/>
  <c r="V548" i="15"/>
  <c r="U548" i="15"/>
  <c r="T548" i="15"/>
  <c r="S548" i="15"/>
  <c r="R548" i="15"/>
  <c r="Q548" i="15"/>
  <c r="P548" i="15"/>
  <c r="O548" i="15"/>
  <c r="N548" i="15"/>
  <c r="M548" i="15"/>
  <c r="L548" i="15"/>
  <c r="K548" i="15"/>
  <c r="V546" i="15"/>
  <c r="U546" i="15"/>
  <c r="T546" i="15"/>
  <c r="S546" i="15"/>
  <c r="R546" i="15"/>
  <c r="Q546" i="15"/>
  <c r="P546" i="15"/>
  <c r="O546" i="15"/>
  <c r="N546" i="15"/>
  <c r="M546" i="15"/>
  <c r="L546" i="15"/>
  <c r="K546" i="15"/>
  <c r="V544" i="15"/>
  <c r="U544" i="15"/>
  <c r="T544" i="15"/>
  <c r="S544" i="15"/>
  <c r="R544" i="15"/>
  <c r="Q544" i="15"/>
  <c r="P544" i="15"/>
  <c r="O544" i="15"/>
  <c r="N544" i="15"/>
  <c r="M544" i="15"/>
  <c r="L544" i="15"/>
  <c r="K544" i="15"/>
  <c r="V542" i="15"/>
  <c r="U542" i="15"/>
  <c r="T542" i="15"/>
  <c r="S542" i="15"/>
  <c r="R542" i="15"/>
  <c r="Q542" i="15"/>
  <c r="P542" i="15"/>
  <c r="O542" i="15"/>
  <c r="N542" i="15"/>
  <c r="M542" i="15"/>
  <c r="L542" i="15"/>
  <c r="K542" i="15"/>
  <c r="V539" i="15"/>
  <c r="U539" i="15"/>
  <c r="T539" i="15"/>
  <c r="S539" i="15"/>
  <c r="R539" i="15"/>
  <c r="Q539" i="15"/>
  <c r="P539" i="15"/>
  <c r="O539" i="15"/>
  <c r="N539" i="15"/>
  <c r="M539" i="15"/>
  <c r="L539" i="15"/>
  <c r="K539" i="15"/>
  <c r="V536" i="15"/>
  <c r="U536" i="15"/>
  <c r="T536" i="15"/>
  <c r="S536" i="15"/>
  <c r="R536" i="15"/>
  <c r="Q536" i="15"/>
  <c r="P536" i="15"/>
  <c r="O536" i="15"/>
  <c r="N536" i="15"/>
  <c r="M536" i="15"/>
  <c r="L536" i="15"/>
  <c r="K536" i="15"/>
  <c r="V530" i="15"/>
  <c r="U530" i="15"/>
  <c r="T530" i="15"/>
  <c r="S530" i="15"/>
  <c r="R530" i="15"/>
  <c r="Q530" i="15"/>
  <c r="P530" i="15"/>
  <c r="O530" i="15"/>
  <c r="N530" i="15"/>
  <c r="M530" i="15"/>
  <c r="L530" i="15"/>
  <c r="K530" i="15"/>
  <c r="V528" i="15"/>
  <c r="U528" i="15"/>
  <c r="T528" i="15"/>
  <c r="S528" i="15"/>
  <c r="R528" i="15"/>
  <c r="Q528" i="15"/>
  <c r="P528" i="15"/>
  <c r="O528" i="15"/>
  <c r="N528" i="15"/>
  <c r="M528" i="15"/>
  <c r="L528" i="15"/>
  <c r="K528" i="15"/>
  <c r="V525" i="15"/>
  <c r="U525" i="15"/>
  <c r="T525" i="15"/>
  <c r="S525" i="15"/>
  <c r="R525" i="15"/>
  <c r="Q525" i="15"/>
  <c r="P525" i="15"/>
  <c r="O525" i="15"/>
  <c r="N525" i="15"/>
  <c r="M525" i="15"/>
  <c r="L525" i="15"/>
  <c r="K525" i="15"/>
  <c r="V523" i="15"/>
  <c r="U523" i="15"/>
  <c r="T523" i="15"/>
  <c r="S523" i="15"/>
  <c r="R523" i="15"/>
  <c r="Q523" i="15"/>
  <c r="P523" i="15"/>
  <c r="O523" i="15"/>
  <c r="N523" i="15"/>
  <c r="M523" i="15"/>
  <c r="L523" i="15"/>
  <c r="K523" i="15"/>
  <c r="V518" i="15"/>
  <c r="U518" i="15"/>
  <c r="T518" i="15"/>
  <c r="S518" i="15"/>
  <c r="R518" i="15"/>
  <c r="Q518" i="15"/>
  <c r="P518" i="15"/>
  <c r="O518" i="15"/>
  <c r="N518" i="15"/>
  <c r="M518" i="15"/>
  <c r="L518" i="15"/>
  <c r="K518" i="15"/>
  <c r="V515" i="15"/>
  <c r="U515" i="15"/>
  <c r="T515" i="15"/>
  <c r="S515" i="15"/>
  <c r="R515" i="15"/>
  <c r="Q515" i="15"/>
  <c r="P515" i="15"/>
  <c r="O515" i="15"/>
  <c r="N515" i="15"/>
  <c r="M515" i="15"/>
  <c r="L515" i="15"/>
  <c r="K515" i="15"/>
  <c r="V509" i="15"/>
  <c r="U509" i="15"/>
  <c r="T509" i="15"/>
  <c r="T505" i="15"/>
  <c r="S509" i="15"/>
  <c r="R509" i="15"/>
  <c r="Q509" i="15"/>
  <c r="P509" i="15"/>
  <c r="O509" i="15"/>
  <c r="N509" i="15"/>
  <c r="M509" i="15"/>
  <c r="L509" i="15"/>
  <c r="K509" i="15"/>
  <c r="V499" i="15"/>
  <c r="U499" i="15"/>
  <c r="T499" i="15"/>
  <c r="S499" i="15"/>
  <c r="R499" i="15"/>
  <c r="Q499" i="15"/>
  <c r="P499" i="15"/>
  <c r="O499" i="15"/>
  <c r="N499" i="15"/>
  <c r="M499" i="15"/>
  <c r="L499" i="15"/>
  <c r="K499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V486" i="15"/>
  <c r="V481" i="15"/>
  <c r="U486" i="15"/>
  <c r="U481" i="15"/>
  <c r="T486" i="15"/>
  <c r="T481" i="15"/>
  <c r="S486" i="15"/>
  <c r="S481" i="15"/>
  <c r="R486" i="15"/>
  <c r="Q486" i="15"/>
  <c r="Q481" i="15"/>
  <c r="P486" i="15"/>
  <c r="P481" i="15"/>
  <c r="O486" i="15"/>
  <c r="O481" i="15"/>
  <c r="N486" i="15"/>
  <c r="N481" i="15"/>
  <c r="M486" i="15"/>
  <c r="M481" i="15"/>
  <c r="L486" i="15"/>
  <c r="L481" i="15"/>
  <c r="K486" i="15"/>
  <c r="K481" i="15"/>
  <c r="R481" i="15"/>
  <c r="V477" i="15"/>
  <c r="U477" i="15"/>
  <c r="T477" i="15"/>
  <c r="S477" i="15"/>
  <c r="R477" i="15"/>
  <c r="Q477" i="15"/>
  <c r="P477" i="15"/>
  <c r="O477" i="15"/>
  <c r="N477" i="15"/>
  <c r="M477" i="15"/>
  <c r="L477" i="15"/>
  <c r="K477" i="15"/>
  <c r="V474" i="15"/>
  <c r="U474" i="15"/>
  <c r="T474" i="15"/>
  <c r="S474" i="15"/>
  <c r="R474" i="15"/>
  <c r="Q474" i="15"/>
  <c r="P474" i="15"/>
  <c r="O474" i="15"/>
  <c r="N474" i="15"/>
  <c r="M474" i="15"/>
  <c r="L474" i="15"/>
  <c r="K474" i="15"/>
  <c r="V472" i="15"/>
  <c r="U472" i="15"/>
  <c r="T472" i="15"/>
  <c r="S472" i="15"/>
  <c r="R472" i="15"/>
  <c r="Q472" i="15"/>
  <c r="P472" i="15"/>
  <c r="O472" i="15"/>
  <c r="N472" i="15"/>
  <c r="M472" i="15"/>
  <c r="L472" i="15"/>
  <c r="K472" i="15"/>
  <c r="V470" i="15"/>
  <c r="U470" i="15"/>
  <c r="T470" i="15"/>
  <c r="S470" i="15"/>
  <c r="R470" i="15"/>
  <c r="Q470" i="15"/>
  <c r="P470" i="15"/>
  <c r="O470" i="15"/>
  <c r="N470" i="15"/>
  <c r="M470" i="15"/>
  <c r="L470" i="15"/>
  <c r="K470" i="15"/>
  <c r="V468" i="15"/>
  <c r="U468" i="15"/>
  <c r="T468" i="15"/>
  <c r="S468" i="15"/>
  <c r="R468" i="15"/>
  <c r="Q468" i="15"/>
  <c r="P468" i="15"/>
  <c r="O468" i="15"/>
  <c r="N468" i="15"/>
  <c r="M468" i="15"/>
  <c r="L468" i="15"/>
  <c r="K468" i="15"/>
  <c r="V466" i="15"/>
  <c r="U466" i="15"/>
  <c r="T466" i="15"/>
  <c r="S466" i="15"/>
  <c r="R466" i="15"/>
  <c r="Q466" i="15"/>
  <c r="P466" i="15"/>
  <c r="O466" i="15"/>
  <c r="N466" i="15"/>
  <c r="M466" i="15"/>
  <c r="L466" i="15"/>
  <c r="K466" i="15"/>
  <c r="V464" i="15"/>
  <c r="U464" i="15"/>
  <c r="T464" i="15"/>
  <c r="S464" i="15"/>
  <c r="R464" i="15"/>
  <c r="Q464" i="15"/>
  <c r="P464" i="15"/>
  <c r="O464" i="15"/>
  <c r="N464" i="15"/>
  <c r="M464" i="15"/>
  <c r="L464" i="15"/>
  <c r="K464" i="15"/>
  <c r="V461" i="15"/>
  <c r="U461" i="15"/>
  <c r="T461" i="15"/>
  <c r="S461" i="15"/>
  <c r="R461" i="15"/>
  <c r="Q461" i="15"/>
  <c r="P461" i="15"/>
  <c r="O461" i="15"/>
  <c r="N461" i="15"/>
  <c r="M461" i="15"/>
  <c r="L461" i="15"/>
  <c r="K461" i="15"/>
  <c r="V459" i="15"/>
  <c r="U459" i="15"/>
  <c r="U458" i="15"/>
  <c r="T459" i="15"/>
  <c r="T458" i="15"/>
  <c r="S459" i="15"/>
  <c r="R459" i="15"/>
  <c r="Q459" i="15"/>
  <c r="P459" i="15"/>
  <c r="O459" i="15"/>
  <c r="N459" i="15"/>
  <c r="M459" i="15"/>
  <c r="M458" i="15"/>
  <c r="L459" i="15"/>
  <c r="K459" i="15"/>
  <c r="V456" i="15"/>
  <c r="U456" i="15"/>
  <c r="T456" i="15"/>
  <c r="S456" i="15"/>
  <c r="R456" i="15"/>
  <c r="Q456" i="15"/>
  <c r="P456" i="15"/>
  <c r="O456" i="15"/>
  <c r="N456" i="15"/>
  <c r="M456" i="15"/>
  <c r="L456" i="15"/>
  <c r="K456" i="15"/>
  <c r="V454" i="15"/>
  <c r="U454" i="15"/>
  <c r="T454" i="15"/>
  <c r="S454" i="15"/>
  <c r="R454" i="15"/>
  <c r="Q454" i="15"/>
  <c r="P454" i="15"/>
  <c r="O454" i="15"/>
  <c r="N454" i="15"/>
  <c r="M454" i="15"/>
  <c r="L454" i="15"/>
  <c r="K454" i="15"/>
  <c r="V452" i="15"/>
  <c r="U452" i="15"/>
  <c r="T452" i="15"/>
  <c r="S452" i="15"/>
  <c r="R452" i="15"/>
  <c r="Q452" i="15"/>
  <c r="P452" i="15"/>
  <c r="O452" i="15"/>
  <c r="N452" i="15"/>
  <c r="M452" i="15"/>
  <c r="L452" i="15"/>
  <c r="K452" i="15"/>
  <c r="V449" i="15"/>
  <c r="U449" i="15"/>
  <c r="T449" i="15"/>
  <c r="S449" i="15"/>
  <c r="R449" i="15"/>
  <c r="Q449" i="15"/>
  <c r="P449" i="15"/>
  <c r="O449" i="15"/>
  <c r="N449" i="15"/>
  <c r="M449" i="15"/>
  <c r="L449" i="15"/>
  <c r="K449" i="15"/>
  <c r="V447" i="15"/>
  <c r="U447" i="15"/>
  <c r="T447" i="15"/>
  <c r="S447" i="15"/>
  <c r="R447" i="15"/>
  <c r="Q447" i="15"/>
  <c r="P447" i="15"/>
  <c r="O447" i="15"/>
  <c r="N447" i="15"/>
  <c r="M447" i="15"/>
  <c r="L447" i="15"/>
  <c r="K447" i="15"/>
  <c r="V443" i="15"/>
  <c r="U443" i="15"/>
  <c r="T443" i="15"/>
  <c r="S443" i="15"/>
  <c r="R443" i="15"/>
  <c r="Q443" i="15"/>
  <c r="P443" i="15"/>
  <c r="O443" i="15"/>
  <c r="N443" i="15"/>
  <c r="M443" i="15"/>
  <c r="L443" i="15"/>
  <c r="K443" i="15"/>
  <c r="V439" i="15"/>
  <c r="U439" i="15"/>
  <c r="T439" i="15"/>
  <c r="S439" i="15"/>
  <c r="R439" i="15"/>
  <c r="Q439" i="15"/>
  <c r="P439" i="15"/>
  <c r="O439" i="15"/>
  <c r="N439" i="15"/>
  <c r="M439" i="15"/>
  <c r="L439" i="15"/>
  <c r="K439" i="15"/>
  <c r="V437" i="15"/>
  <c r="U437" i="15"/>
  <c r="T437" i="15"/>
  <c r="S437" i="15"/>
  <c r="R437" i="15"/>
  <c r="Q437" i="15"/>
  <c r="P437" i="15"/>
  <c r="O437" i="15"/>
  <c r="N437" i="15"/>
  <c r="M437" i="15"/>
  <c r="L437" i="15"/>
  <c r="K437" i="15"/>
  <c r="V435" i="15"/>
  <c r="U435" i="15"/>
  <c r="T435" i="15"/>
  <c r="S435" i="15"/>
  <c r="R435" i="15"/>
  <c r="Q435" i="15"/>
  <c r="P435" i="15"/>
  <c r="O435" i="15"/>
  <c r="N435" i="15"/>
  <c r="M435" i="15"/>
  <c r="L435" i="15"/>
  <c r="K435" i="15"/>
  <c r="V433" i="15"/>
  <c r="U433" i="15"/>
  <c r="T433" i="15"/>
  <c r="S433" i="15"/>
  <c r="R433" i="15"/>
  <c r="Q433" i="15"/>
  <c r="P433" i="15"/>
  <c r="O433" i="15"/>
  <c r="N433" i="15"/>
  <c r="M433" i="15"/>
  <c r="L433" i="15"/>
  <c r="K433" i="15"/>
  <c r="V430" i="15"/>
  <c r="U430" i="15"/>
  <c r="T430" i="15"/>
  <c r="S430" i="15"/>
  <c r="R430" i="15"/>
  <c r="Q430" i="15"/>
  <c r="Q426" i="15"/>
  <c r="P430" i="15"/>
  <c r="O430" i="15"/>
  <c r="N430" i="15"/>
  <c r="M430" i="15"/>
  <c r="L430" i="15"/>
  <c r="K430" i="15"/>
  <c r="V427" i="15"/>
  <c r="U427" i="15"/>
  <c r="T427" i="15"/>
  <c r="S427" i="15"/>
  <c r="R427" i="15"/>
  <c r="Q427" i="15"/>
  <c r="P427" i="15"/>
  <c r="O427" i="15"/>
  <c r="N427" i="15"/>
  <c r="M427" i="15"/>
  <c r="L427" i="15"/>
  <c r="K427" i="15"/>
  <c r="V424" i="15"/>
  <c r="U424" i="15"/>
  <c r="T424" i="15"/>
  <c r="S424" i="15"/>
  <c r="R424" i="15"/>
  <c r="Q424" i="15"/>
  <c r="P424" i="15"/>
  <c r="O424" i="15"/>
  <c r="N424" i="15"/>
  <c r="M424" i="15"/>
  <c r="L424" i="15"/>
  <c r="K424" i="15"/>
  <c r="V422" i="15"/>
  <c r="U422" i="15"/>
  <c r="T422" i="15"/>
  <c r="S422" i="15"/>
  <c r="R422" i="15"/>
  <c r="Q422" i="15"/>
  <c r="P422" i="15"/>
  <c r="O422" i="15"/>
  <c r="N422" i="15"/>
  <c r="M422" i="15"/>
  <c r="L422" i="15"/>
  <c r="K422" i="15"/>
  <c r="V419" i="15"/>
  <c r="U419" i="15"/>
  <c r="T419" i="15"/>
  <c r="S419" i="15"/>
  <c r="R419" i="15"/>
  <c r="Q419" i="15"/>
  <c r="P419" i="15"/>
  <c r="O419" i="15"/>
  <c r="N419" i="15"/>
  <c r="M419" i="15"/>
  <c r="L419" i="15"/>
  <c r="K419" i="15"/>
  <c r="V417" i="15"/>
  <c r="U417" i="15"/>
  <c r="T417" i="15"/>
  <c r="S417" i="15"/>
  <c r="R417" i="15"/>
  <c r="Q417" i="15"/>
  <c r="P417" i="15"/>
  <c r="O417" i="15"/>
  <c r="N417" i="15"/>
  <c r="M417" i="15"/>
  <c r="L417" i="15"/>
  <c r="K417" i="15"/>
  <c r="V415" i="15"/>
  <c r="U415" i="15"/>
  <c r="T415" i="15"/>
  <c r="S415" i="15"/>
  <c r="R415" i="15"/>
  <c r="Q415" i="15"/>
  <c r="P415" i="15"/>
  <c r="O415" i="15"/>
  <c r="N415" i="15"/>
  <c r="M415" i="15"/>
  <c r="L415" i="15"/>
  <c r="K415" i="15"/>
  <c r="V409" i="15"/>
  <c r="U409" i="15"/>
  <c r="U408" i="15"/>
  <c r="T409" i="15"/>
  <c r="S409" i="15"/>
  <c r="R409" i="15"/>
  <c r="Q409" i="15"/>
  <c r="P409" i="15"/>
  <c r="O409" i="15"/>
  <c r="N409" i="15"/>
  <c r="M409" i="15"/>
  <c r="L409" i="15"/>
  <c r="K409" i="15"/>
  <c r="V406" i="15"/>
  <c r="U406" i="15"/>
  <c r="T406" i="15"/>
  <c r="S406" i="15"/>
  <c r="R406" i="15"/>
  <c r="Q406" i="15"/>
  <c r="P406" i="15"/>
  <c r="O406" i="15"/>
  <c r="N406" i="15"/>
  <c r="M406" i="15"/>
  <c r="L406" i="15"/>
  <c r="K406" i="15"/>
  <c r="V403" i="15"/>
  <c r="U403" i="15"/>
  <c r="T403" i="15"/>
  <c r="S403" i="15"/>
  <c r="R403" i="15"/>
  <c r="Q403" i="15"/>
  <c r="P403" i="15"/>
  <c r="O403" i="15"/>
  <c r="N403" i="15"/>
  <c r="M403" i="15"/>
  <c r="L403" i="15"/>
  <c r="K403" i="15"/>
  <c r="V400" i="15"/>
  <c r="U400" i="15"/>
  <c r="T400" i="15"/>
  <c r="S400" i="15"/>
  <c r="R400" i="15"/>
  <c r="Q400" i="15"/>
  <c r="P400" i="15"/>
  <c r="O400" i="15"/>
  <c r="N400" i="15"/>
  <c r="M400" i="15"/>
  <c r="L400" i="15"/>
  <c r="K400" i="15"/>
  <c r="V395" i="15"/>
  <c r="U395" i="15"/>
  <c r="T395" i="15"/>
  <c r="S395" i="15"/>
  <c r="R395" i="15"/>
  <c r="Q395" i="15"/>
  <c r="P395" i="15"/>
  <c r="O395" i="15"/>
  <c r="N395" i="15"/>
  <c r="M395" i="15"/>
  <c r="L395" i="15"/>
  <c r="K395" i="15"/>
  <c r="V393" i="15"/>
  <c r="U393" i="15"/>
  <c r="T393" i="15"/>
  <c r="S393" i="15"/>
  <c r="R393" i="15"/>
  <c r="Q393" i="15"/>
  <c r="P393" i="15"/>
  <c r="O393" i="15"/>
  <c r="N393" i="15"/>
  <c r="M393" i="15"/>
  <c r="L393" i="15"/>
  <c r="K393" i="15"/>
  <c r="V391" i="15"/>
  <c r="U391" i="15"/>
  <c r="T391" i="15"/>
  <c r="S391" i="15"/>
  <c r="R391" i="15"/>
  <c r="Q391" i="15"/>
  <c r="P391" i="15"/>
  <c r="O391" i="15"/>
  <c r="N391" i="15"/>
  <c r="M391" i="15"/>
  <c r="L391" i="15"/>
  <c r="K391" i="15"/>
  <c r="V388" i="15"/>
  <c r="U388" i="15"/>
  <c r="T388" i="15"/>
  <c r="S388" i="15"/>
  <c r="R388" i="15"/>
  <c r="Q388" i="15"/>
  <c r="P388" i="15"/>
  <c r="O388" i="15"/>
  <c r="N388" i="15"/>
  <c r="M388" i="15"/>
  <c r="L388" i="15"/>
  <c r="K388" i="15"/>
  <c r="V386" i="15"/>
  <c r="V385" i="15"/>
  <c r="U386" i="15"/>
  <c r="U385" i="15"/>
  <c r="T386" i="15"/>
  <c r="S386" i="15"/>
  <c r="R386" i="15"/>
  <c r="Q386" i="15"/>
  <c r="P386" i="15"/>
  <c r="O386" i="15"/>
  <c r="N386" i="15"/>
  <c r="M386" i="15"/>
  <c r="L386" i="15"/>
  <c r="K386" i="15"/>
  <c r="V383" i="15"/>
  <c r="U383" i="15"/>
  <c r="T383" i="15"/>
  <c r="S383" i="15"/>
  <c r="R383" i="15"/>
  <c r="Q383" i="15"/>
  <c r="P383" i="15"/>
  <c r="O383" i="15"/>
  <c r="N383" i="15"/>
  <c r="M383" i="15"/>
  <c r="L383" i="15"/>
  <c r="K383" i="15"/>
  <c r="V381" i="15"/>
  <c r="U381" i="15"/>
  <c r="T381" i="15"/>
  <c r="S381" i="15"/>
  <c r="R381" i="15"/>
  <c r="Q381" i="15"/>
  <c r="P381" i="15"/>
  <c r="O381" i="15"/>
  <c r="N381" i="15"/>
  <c r="M381" i="15"/>
  <c r="L381" i="15"/>
  <c r="K381" i="15"/>
  <c r="V379" i="15"/>
  <c r="U379" i="15"/>
  <c r="T379" i="15"/>
  <c r="S379" i="15"/>
  <c r="R379" i="15"/>
  <c r="Q379" i="15"/>
  <c r="P379" i="15"/>
  <c r="O379" i="15"/>
  <c r="N379" i="15"/>
  <c r="M379" i="15"/>
  <c r="L379" i="15"/>
  <c r="K379" i="15"/>
  <c r="V377" i="15"/>
  <c r="U377" i="15"/>
  <c r="T377" i="15"/>
  <c r="S377" i="15"/>
  <c r="R377" i="15"/>
  <c r="Q377" i="15"/>
  <c r="P377" i="15"/>
  <c r="O377" i="15"/>
  <c r="N377" i="15"/>
  <c r="M377" i="15"/>
  <c r="L377" i="15"/>
  <c r="K377" i="15"/>
  <c r="V375" i="15"/>
  <c r="U375" i="15"/>
  <c r="T375" i="15"/>
  <c r="S375" i="15"/>
  <c r="R375" i="15"/>
  <c r="Q375" i="15"/>
  <c r="P375" i="15"/>
  <c r="O375" i="15"/>
  <c r="N375" i="15"/>
  <c r="M375" i="15"/>
  <c r="L375" i="15"/>
  <c r="K375" i="15"/>
  <c r="V373" i="15"/>
  <c r="U373" i="15"/>
  <c r="T373" i="15"/>
  <c r="S373" i="15"/>
  <c r="R373" i="15"/>
  <c r="Q373" i="15"/>
  <c r="P373" i="15"/>
  <c r="O373" i="15"/>
  <c r="N373" i="15"/>
  <c r="M373" i="15"/>
  <c r="L373" i="15"/>
  <c r="K373" i="15"/>
  <c r="V371" i="15"/>
  <c r="U371" i="15"/>
  <c r="T371" i="15"/>
  <c r="S371" i="15"/>
  <c r="R371" i="15"/>
  <c r="Q371" i="15"/>
  <c r="P371" i="15"/>
  <c r="O371" i="15"/>
  <c r="N371" i="15"/>
  <c r="M371" i="15"/>
  <c r="L371" i="15"/>
  <c r="K371" i="15"/>
  <c r="V369" i="15"/>
  <c r="U369" i="15"/>
  <c r="T369" i="15"/>
  <c r="S369" i="15"/>
  <c r="R369" i="15"/>
  <c r="Q369" i="15"/>
  <c r="P369" i="15"/>
  <c r="O369" i="15"/>
  <c r="N369" i="15"/>
  <c r="M369" i="15"/>
  <c r="L369" i="15"/>
  <c r="K369" i="15"/>
  <c r="V363" i="15"/>
  <c r="U363" i="15"/>
  <c r="T363" i="15"/>
  <c r="S363" i="15"/>
  <c r="R363" i="15"/>
  <c r="Q363" i="15"/>
  <c r="P363" i="15"/>
  <c r="O363" i="15"/>
  <c r="N363" i="15"/>
  <c r="M363" i="15"/>
  <c r="L363" i="15"/>
  <c r="K363" i="15"/>
  <c r="V360" i="15"/>
  <c r="U360" i="15"/>
  <c r="T360" i="15"/>
  <c r="S360" i="15"/>
  <c r="R360" i="15"/>
  <c r="Q360" i="15"/>
  <c r="P360" i="15"/>
  <c r="O360" i="15"/>
  <c r="N360" i="15"/>
  <c r="M360" i="15"/>
  <c r="L360" i="15"/>
  <c r="K360" i="15"/>
  <c r="V358" i="15"/>
  <c r="U358" i="15"/>
  <c r="T358" i="15"/>
  <c r="S358" i="15"/>
  <c r="R358" i="15"/>
  <c r="Q358" i="15"/>
  <c r="P358" i="15"/>
  <c r="O358" i="15"/>
  <c r="N358" i="15"/>
  <c r="M358" i="15"/>
  <c r="L358" i="15"/>
  <c r="K358" i="15"/>
  <c r="V356" i="15"/>
  <c r="U356" i="15"/>
  <c r="T356" i="15"/>
  <c r="S356" i="15"/>
  <c r="R356" i="15"/>
  <c r="Q356" i="15"/>
  <c r="P356" i="15"/>
  <c r="O356" i="15"/>
  <c r="N356" i="15"/>
  <c r="M356" i="15"/>
  <c r="L356" i="15"/>
  <c r="K356" i="15"/>
  <c r="V354" i="15"/>
  <c r="U354" i="15"/>
  <c r="T354" i="15"/>
  <c r="S354" i="15"/>
  <c r="R354" i="15"/>
  <c r="Q354" i="15"/>
  <c r="P354" i="15"/>
  <c r="O354" i="15"/>
  <c r="N354" i="15"/>
  <c r="M354" i="15"/>
  <c r="L354" i="15"/>
  <c r="K354" i="15"/>
  <c r="V352" i="15"/>
  <c r="U352" i="15"/>
  <c r="T352" i="15"/>
  <c r="S352" i="15"/>
  <c r="R352" i="15"/>
  <c r="Q352" i="15"/>
  <c r="P352" i="15"/>
  <c r="O352" i="15"/>
  <c r="N352" i="15"/>
  <c r="M352" i="15"/>
  <c r="L352" i="15"/>
  <c r="K352" i="15"/>
  <c r="V350" i="15"/>
  <c r="U350" i="15"/>
  <c r="T350" i="15"/>
  <c r="S350" i="15"/>
  <c r="R350" i="15"/>
  <c r="Q350" i="15"/>
  <c r="P350" i="15"/>
  <c r="O350" i="15"/>
  <c r="N350" i="15"/>
  <c r="M350" i="15"/>
  <c r="L350" i="15"/>
  <c r="K350" i="15"/>
  <c r="V347" i="15"/>
  <c r="U347" i="15"/>
  <c r="T347" i="15"/>
  <c r="S347" i="15"/>
  <c r="R347" i="15"/>
  <c r="Q347" i="15"/>
  <c r="P347" i="15"/>
  <c r="O347" i="15"/>
  <c r="N347" i="15"/>
  <c r="M347" i="15"/>
  <c r="L347" i="15"/>
  <c r="K347" i="15"/>
  <c r="V345" i="15"/>
  <c r="U345" i="15"/>
  <c r="T345" i="15"/>
  <c r="S345" i="15"/>
  <c r="R345" i="15"/>
  <c r="Q345" i="15"/>
  <c r="P345" i="15"/>
  <c r="O345" i="15"/>
  <c r="N345" i="15"/>
  <c r="M345" i="15"/>
  <c r="L345" i="15"/>
  <c r="K345" i="15"/>
  <c r="V342" i="15"/>
  <c r="U342" i="15"/>
  <c r="T342" i="15"/>
  <c r="S342" i="15"/>
  <c r="R342" i="15"/>
  <c r="Q342" i="15"/>
  <c r="P342" i="15"/>
  <c r="O342" i="15"/>
  <c r="N342" i="15"/>
  <c r="M342" i="15"/>
  <c r="L342" i="15"/>
  <c r="K342" i="15"/>
  <c r="V338" i="15"/>
  <c r="U338" i="15"/>
  <c r="T338" i="15"/>
  <c r="S338" i="15"/>
  <c r="R338" i="15"/>
  <c r="Q338" i="15"/>
  <c r="P338" i="15"/>
  <c r="O338" i="15"/>
  <c r="N338" i="15"/>
  <c r="M338" i="15"/>
  <c r="L338" i="15"/>
  <c r="K338" i="15"/>
  <c r="V334" i="15"/>
  <c r="U334" i="15"/>
  <c r="T334" i="15"/>
  <c r="S334" i="15"/>
  <c r="R334" i="15"/>
  <c r="Q334" i="15"/>
  <c r="P334" i="15"/>
  <c r="O334" i="15"/>
  <c r="N334" i="15"/>
  <c r="M334" i="15"/>
  <c r="L334" i="15"/>
  <c r="K334" i="15"/>
  <c r="V329" i="15"/>
  <c r="U329" i="15"/>
  <c r="T329" i="15"/>
  <c r="S329" i="15"/>
  <c r="R329" i="15"/>
  <c r="Q329" i="15"/>
  <c r="P329" i="15"/>
  <c r="O329" i="15"/>
  <c r="N329" i="15"/>
  <c r="M329" i="15"/>
  <c r="L329" i="15"/>
  <c r="K329" i="15"/>
  <c r="V325" i="15"/>
  <c r="U325" i="15"/>
  <c r="T325" i="15"/>
  <c r="S325" i="15"/>
  <c r="R325" i="15"/>
  <c r="Q325" i="15"/>
  <c r="P325" i="15"/>
  <c r="O325" i="15"/>
  <c r="N325" i="15"/>
  <c r="M325" i="15"/>
  <c r="L325" i="15"/>
  <c r="K325" i="15"/>
  <c r="V323" i="15"/>
  <c r="U323" i="15"/>
  <c r="T323" i="15"/>
  <c r="S323" i="15"/>
  <c r="R323" i="15"/>
  <c r="Q323" i="15"/>
  <c r="P323" i="15"/>
  <c r="O323" i="15"/>
  <c r="N323" i="15"/>
  <c r="M323" i="15"/>
  <c r="L323" i="15"/>
  <c r="K323" i="15"/>
  <c r="V321" i="15"/>
  <c r="U321" i="15"/>
  <c r="T321" i="15"/>
  <c r="S321" i="15"/>
  <c r="R321" i="15"/>
  <c r="Q321" i="15"/>
  <c r="P321" i="15"/>
  <c r="O321" i="15"/>
  <c r="N321" i="15"/>
  <c r="M321" i="15"/>
  <c r="L321" i="15"/>
  <c r="K321" i="15"/>
  <c r="V318" i="15"/>
  <c r="U318" i="15"/>
  <c r="T318" i="15"/>
  <c r="S318" i="15"/>
  <c r="R318" i="15"/>
  <c r="Q318" i="15"/>
  <c r="P318" i="15"/>
  <c r="O318" i="15"/>
  <c r="N318" i="15"/>
  <c r="M318" i="15"/>
  <c r="L318" i="15"/>
  <c r="K318" i="15"/>
  <c r="V314" i="15"/>
  <c r="U314" i="15"/>
  <c r="T314" i="15"/>
  <c r="S314" i="15"/>
  <c r="R314" i="15"/>
  <c r="Q314" i="15"/>
  <c r="P314" i="15"/>
  <c r="O314" i="15"/>
  <c r="N314" i="15"/>
  <c r="M314" i="15"/>
  <c r="L314" i="15"/>
  <c r="K314" i="15"/>
  <c r="V312" i="15"/>
  <c r="U312" i="15"/>
  <c r="T312" i="15"/>
  <c r="S312" i="15"/>
  <c r="R312" i="15"/>
  <c r="Q312" i="15"/>
  <c r="P312" i="15"/>
  <c r="O312" i="15"/>
  <c r="N312" i="15"/>
  <c r="M312" i="15"/>
  <c r="L312" i="15"/>
  <c r="K312" i="15"/>
  <c r="V309" i="15"/>
  <c r="U309" i="15"/>
  <c r="T309" i="15"/>
  <c r="S309" i="15"/>
  <c r="R309" i="15"/>
  <c r="Q309" i="15"/>
  <c r="P309" i="15"/>
  <c r="O309" i="15"/>
  <c r="N309" i="15"/>
  <c r="M309" i="15"/>
  <c r="L309" i="15"/>
  <c r="K309" i="15"/>
  <c r="V307" i="15"/>
  <c r="U307" i="15"/>
  <c r="T307" i="15"/>
  <c r="S307" i="15"/>
  <c r="R307" i="15"/>
  <c r="Q307" i="15"/>
  <c r="P307" i="15"/>
  <c r="O307" i="15"/>
  <c r="N307" i="15"/>
  <c r="M307" i="15"/>
  <c r="L307" i="15"/>
  <c r="K307" i="15"/>
  <c r="V305" i="15"/>
  <c r="U305" i="15"/>
  <c r="T305" i="15"/>
  <c r="S305" i="15"/>
  <c r="R305" i="15"/>
  <c r="Q305" i="15"/>
  <c r="P305" i="15"/>
  <c r="O305" i="15"/>
  <c r="N305" i="15"/>
  <c r="M305" i="15"/>
  <c r="L305" i="15"/>
  <c r="K305" i="15"/>
  <c r="V302" i="15"/>
  <c r="U302" i="15"/>
  <c r="T302" i="15"/>
  <c r="S302" i="15"/>
  <c r="R302" i="15"/>
  <c r="Q302" i="15"/>
  <c r="P302" i="15"/>
  <c r="O302" i="15"/>
  <c r="N302" i="15"/>
  <c r="M302" i="15"/>
  <c r="L302" i="15"/>
  <c r="K302" i="15"/>
  <c r="V300" i="15"/>
  <c r="U300" i="15"/>
  <c r="T300" i="15"/>
  <c r="S300" i="15"/>
  <c r="R300" i="15"/>
  <c r="Q300" i="15"/>
  <c r="P300" i="15"/>
  <c r="O300" i="15"/>
  <c r="N300" i="15"/>
  <c r="M300" i="15"/>
  <c r="L300" i="15"/>
  <c r="K300" i="15"/>
  <c r="V297" i="15"/>
  <c r="U297" i="15"/>
  <c r="T297" i="15"/>
  <c r="S297" i="15"/>
  <c r="R297" i="15"/>
  <c r="Q297" i="15"/>
  <c r="P297" i="15"/>
  <c r="O297" i="15"/>
  <c r="N297" i="15"/>
  <c r="M297" i="15"/>
  <c r="L297" i="15"/>
  <c r="K297" i="15"/>
  <c r="V293" i="15"/>
  <c r="U293" i="15"/>
  <c r="T293" i="15"/>
  <c r="S293" i="15"/>
  <c r="R293" i="15"/>
  <c r="Q293" i="15"/>
  <c r="P293" i="15"/>
  <c r="O293" i="15"/>
  <c r="N293" i="15"/>
  <c r="M293" i="15"/>
  <c r="L293" i="15"/>
  <c r="K293" i="15"/>
  <c r="V291" i="15"/>
  <c r="U291" i="15"/>
  <c r="T291" i="15"/>
  <c r="S291" i="15"/>
  <c r="R291" i="15"/>
  <c r="Q291" i="15"/>
  <c r="P291" i="15"/>
  <c r="O291" i="15"/>
  <c r="N291" i="15"/>
  <c r="M291" i="15"/>
  <c r="L291" i="15"/>
  <c r="K291" i="15"/>
  <c r="V289" i="15"/>
  <c r="U289" i="15"/>
  <c r="T289" i="15"/>
  <c r="S289" i="15"/>
  <c r="R289" i="15"/>
  <c r="Q289" i="15"/>
  <c r="P289" i="15"/>
  <c r="O289" i="15"/>
  <c r="N289" i="15"/>
  <c r="M289" i="15"/>
  <c r="L289" i="15"/>
  <c r="K289" i="15"/>
  <c r="V287" i="15"/>
  <c r="U287" i="15"/>
  <c r="T287" i="15"/>
  <c r="S287" i="15"/>
  <c r="R287" i="15"/>
  <c r="Q287" i="15"/>
  <c r="P287" i="15"/>
  <c r="O287" i="15"/>
  <c r="N287" i="15"/>
  <c r="M287" i="15"/>
  <c r="L287" i="15"/>
  <c r="K287" i="15"/>
  <c r="V285" i="15"/>
  <c r="U285" i="15"/>
  <c r="T285" i="15"/>
  <c r="S285" i="15"/>
  <c r="R285" i="15"/>
  <c r="Q285" i="15"/>
  <c r="P285" i="15"/>
  <c r="O285" i="15"/>
  <c r="N285" i="15"/>
  <c r="M285" i="15"/>
  <c r="L285" i="15"/>
  <c r="K285" i="15"/>
  <c r="V283" i="15"/>
  <c r="U283" i="15"/>
  <c r="T283" i="15"/>
  <c r="S283" i="15"/>
  <c r="R283" i="15"/>
  <c r="Q283" i="15"/>
  <c r="P283" i="15"/>
  <c r="O283" i="15"/>
  <c r="N283" i="15"/>
  <c r="M283" i="15"/>
  <c r="L283" i="15"/>
  <c r="K283" i="15"/>
  <c r="V281" i="15"/>
  <c r="U281" i="15"/>
  <c r="T281" i="15"/>
  <c r="S281" i="15"/>
  <c r="R281" i="15"/>
  <c r="Q281" i="15"/>
  <c r="P281" i="15"/>
  <c r="O281" i="15"/>
  <c r="N281" i="15"/>
  <c r="M281" i="15"/>
  <c r="L281" i="15"/>
  <c r="K281" i="15"/>
  <c r="V279" i="15"/>
  <c r="U279" i="15"/>
  <c r="T279" i="15"/>
  <c r="S279" i="15"/>
  <c r="R279" i="15"/>
  <c r="Q279" i="15"/>
  <c r="P279" i="15"/>
  <c r="O279" i="15"/>
  <c r="N279" i="15"/>
  <c r="M279" i="15"/>
  <c r="L279" i="15"/>
  <c r="K279" i="15"/>
  <c r="V276" i="15"/>
  <c r="U276" i="15"/>
  <c r="T276" i="15"/>
  <c r="S276" i="15"/>
  <c r="R276" i="15"/>
  <c r="Q276" i="15"/>
  <c r="P276" i="15"/>
  <c r="O276" i="15"/>
  <c r="N276" i="15"/>
  <c r="M276" i="15"/>
  <c r="L276" i="15"/>
  <c r="K276" i="15"/>
  <c r="V273" i="15"/>
  <c r="U273" i="15"/>
  <c r="T273" i="15"/>
  <c r="S273" i="15"/>
  <c r="R273" i="15"/>
  <c r="Q273" i="15"/>
  <c r="P273" i="15"/>
  <c r="O273" i="15"/>
  <c r="N273" i="15"/>
  <c r="M273" i="15"/>
  <c r="L273" i="15"/>
  <c r="K273" i="15"/>
  <c r="V271" i="15"/>
  <c r="U271" i="15"/>
  <c r="T271" i="15"/>
  <c r="S271" i="15"/>
  <c r="R271" i="15"/>
  <c r="Q271" i="15"/>
  <c r="P271" i="15"/>
  <c r="O271" i="15"/>
  <c r="N271" i="15"/>
  <c r="M271" i="15"/>
  <c r="L271" i="15"/>
  <c r="K271" i="15"/>
  <c r="V269" i="15"/>
  <c r="U269" i="15"/>
  <c r="T269" i="15"/>
  <c r="S269" i="15"/>
  <c r="R269" i="15"/>
  <c r="R268" i="15"/>
  <c r="Q269" i="15"/>
  <c r="P269" i="15"/>
  <c r="O269" i="15"/>
  <c r="N269" i="15"/>
  <c r="M269" i="15"/>
  <c r="L269" i="15"/>
  <c r="K269" i="15"/>
  <c r="V268" i="15"/>
  <c r="V266" i="15"/>
  <c r="U266" i="15"/>
  <c r="T266" i="15"/>
  <c r="S266" i="15"/>
  <c r="R266" i="15"/>
  <c r="Q266" i="15"/>
  <c r="P266" i="15"/>
  <c r="O266" i="15"/>
  <c r="N266" i="15"/>
  <c r="M266" i="15"/>
  <c r="L266" i="15"/>
  <c r="K266" i="15"/>
  <c r="V264" i="15"/>
  <c r="U264" i="15"/>
  <c r="T264" i="15"/>
  <c r="S264" i="15"/>
  <c r="R264" i="15"/>
  <c r="Q264" i="15"/>
  <c r="P264" i="15"/>
  <c r="O264" i="15"/>
  <c r="N264" i="15"/>
  <c r="M264" i="15"/>
  <c r="L264" i="15"/>
  <c r="K264" i="15"/>
  <c r="V262" i="15"/>
  <c r="U262" i="15"/>
  <c r="T262" i="15"/>
  <c r="S262" i="15"/>
  <c r="R262" i="15"/>
  <c r="Q262" i="15"/>
  <c r="P262" i="15"/>
  <c r="O262" i="15"/>
  <c r="N262" i="15"/>
  <c r="M262" i="15"/>
  <c r="L262" i="15"/>
  <c r="K262" i="15"/>
  <c r="V260" i="15"/>
  <c r="U260" i="15"/>
  <c r="T260" i="15"/>
  <c r="S260" i="15"/>
  <c r="R260" i="15"/>
  <c r="Q260" i="15"/>
  <c r="P260" i="15"/>
  <c r="O260" i="15"/>
  <c r="N260" i="15"/>
  <c r="M260" i="15"/>
  <c r="L260" i="15"/>
  <c r="K260" i="15"/>
  <c r="V258" i="15"/>
  <c r="U258" i="15"/>
  <c r="U257" i="15"/>
  <c r="T258" i="15"/>
  <c r="S258" i="15"/>
  <c r="R258" i="15"/>
  <c r="Q258" i="15"/>
  <c r="P258" i="15"/>
  <c r="O258" i="15"/>
  <c r="N258" i="15"/>
  <c r="M258" i="15"/>
  <c r="L258" i="15"/>
  <c r="K258" i="15"/>
  <c r="V255" i="15"/>
  <c r="U255" i="15"/>
  <c r="T255" i="15"/>
  <c r="T249" i="15"/>
  <c r="S255" i="15"/>
  <c r="R255" i="15"/>
  <c r="Q255" i="15"/>
  <c r="P255" i="15"/>
  <c r="O255" i="15"/>
  <c r="N255" i="15"/>
  <c r="M255" i="15"/>
  <c r="L255" i="15"/>
  <c r="K255" i="15"/>
  <c r="V250" i="15"/>
  <c r="U250" i="15"/>
  <c r="T250" i="15"/>
  <c r="S250" i="15"/>
  <c r="R250" i="15"/>
  <c r="Q250" i="15"/>
  <c r="Q249" i="15"/>
  <c r="P250" i="15"/>
  <c r="P249" i="15"/>
  <c r="O250" i="15"/>
  <c r="N250" i="15"/>
  <c r="M250" i="15"/>
  <c r="L250" i="15"/>
  <c r="K250" i="15"/>
  <c r="V247" i="15"/>
  <c r="U247" i="15"/>
  <c r="T247" i="15"/>
  <c r="S247" i="15"/>
  <c r="R247" i="15"/>
  <c r="Q247" i="15"/>
  <c r="P247" i="15"/>
  <c r="O247" i="15"/>
  <c r="N247" i="15"/>
  <c r="M247" i="15"/>
  <c r="L247" i="15"/>
  <c r="K247" i="15"/>
  <c r="V245" i="15"/>
  <c r="U245" i="15"/>
  <c r="T245" i="15"/>
  <c r="S245" i="15"/>
  <c r="R245" i="15"/>
  <c r="Q245" i="15"/>
  <c r="P245" i="15"/>
  <c r="O245" i="15"/>
  <c r="N245" i="15"/>
  <c r="M245" i="15"/>
  <c r="L245" i="15"/>
  <c r="K245" i="15"/>
  <c r="V243" i="15"/>
  <c r="U243" i="15"/>
  <c r="T243" i="15"/>
  <c r="S243" i="15"/>
  <c r="R243" i="15"/>
  <c r="Q243" i="15"/>
  <c r="P243" i="15"/>
  <c r="O243" i="15"/>
  <c r="N243" i="15"/>
  <c r="M243" i="15"/>
  <c r="L243" i="15"/>
  <c r="K243" i="15"/>
  <c r="V241" i="15"/>
  <c r="U241" i="15"/>
  <c r="T241" i="15"/>
  <c r="S241" i="15"/>
  <c r="R241" i="15"/>
  <c r="Q241" i="15"/>
  <c r="P241" i="15"/>
  <c r="O241" i="15"/>
  <c r="N241" i="15"/>
  <c r="M241" i="15"/>
  <c r="L241" i="15"/>
  <c r="K241" i="15"/>
  <c r="V239" i="15"/>
  <c r="U239" i="15"/>
  <c r="T239" i="15"/>
  <c r="S239" i="15"/>
  <c r="R239" i="15"/>
  <c r="Q239" i="15"/>
  <c r="P239" i="15"/>
  <c r="O239" i="15"/>
  <c r="N239" i="15"/>
  <c r="M239" i="15"/>
  <c r="L239" i="15"/>
  <c r="K239" i="15"/>
  <c r="V237" i="15"/>
  <c r="U237" i="15"/>
  <c r="T237" i="15"/>
  <c r="S237" i="15"/>
  <c r="R237" i="15"/>
  <c r="Q237" i="15"/>
  <c r="Q234" i="15"/>
  <c r="P237" i="15"/>
  <c r="O237" i="15"/>
  <c r="N237" i="15"/>
  <c r="M237" i="15"/>
  <c r="L237" i="15"/>
  <c r="K237" i="15"/>
  <c r="V235" i="15"/>
  <c r="U235" i="15"/>
  <c r="U234" i="15"/>
  <c r="T235" i="15"/>
  <c r="S235" i="15"/>
  <c r="R235" i="15"/>
  <c r="Q235" i="15"/>
  <c r="P235" i="15"/>
  <c r="O235" i="15"/>
  <c r="N235" i="15"/>
  <c r="M235" i="15"/>
  <c r="M234" i="15"/>
  <c r="L235" i="15"/>
  <c r="K235" i="15"/>
  <c r="V231" i="15"/>
  <c r="U231" i="15"/>
  <c r="T231" i="15"/>
  <c r="S231" i="15"/>
  <c r="R231" i="15"/>
  <c r="Q231" i="15"/>
  <c r="P231" i="15"/>
  <c r="O231" i="15"/>
  <c r="N231" i="15"/>
  <c r="M231" i="15"/>
  <c r="L231" i="15"/>
  <c r="K231" i="15"/>
  <c r="V228" i="15"/>
  <c r="U228" i="15"/>
  <c r="T228" i="15"/>
  <c r="S228" i="15"/>
  <c r="R228" i="15"/>
  <c r="Q228" i="15"/>
  <c r="P228" i="15"/>
  <c r="O228" i="15"/>
  <c r="N228" i="15"/>
  <c r="M228" i="15"/>
  <c r="L228" i="15"/>
  <c r="K228" i="15"/>
  <c r="V226" i="15"/>
  <c r="U226" i="15"/>
  <c r="T226" i="15"/>
  <c r="S226" i="15"/>
  <c r="R226" i="15"/>
  <c r="Q226" i="15"/>
  <c r="P226" i="15"/>
  <c r="O226" i="15"/>
  <c r="N226" i="15"/>
  <c r="M226" i="15"/>
  <c r="L226" i="15"/>
  <c r="K226" i="15"/>
  <c r="V224" i="15"/>
  <c r="U224" i="15"/>
  <c r="T224" i="15"/>
  <c r="S224" i="15"/>
  <c r="R224" i="15"/>
  <c r="Q224" i="15"/>
  <c r="P224" i="15"/>
  <c r="O224" i="15"/>
  <c r="N224" i="15"/>
  <c r="M224" i="15"/>
  <c r="L224" i="15"/>
  <c r="K224" i="15"/>
  <c r="V222" i="15"/>
  <c r="U222" i="15"/>
  <c r="T222" i="15"/>
  <c r="S222" i="15"/>
  <c r="R222" i="15"/>
  <c r="Q222" i="15"/>
  <c r="P222" i="15"/>
  <c r="O222" i="15"/>
  <c r="N222" i="15"/>
  <c r="M222" i="15"/>
  <c r="L222" i="15"/>
  <c r="K222" i="15"/>
  <c r="V220" i="15"/>
  <c r="U220" i="15"/>
  <c r="T220" i="15"/>
  <c r="S220" i="15"/>
  <c r="R220" i="15"/>
  <c r="Q220" i="15"/>
  <c r="P220" i="15"/>
  <c r="O220" i="15"/>
  <c r="N220" i="15"/>
  <c r="M220" i="15"/>
  <c r="L220" i="15"/>
  <c r="K220" i="15"/>
  <c r="V218" i="15"/>
  <c r="U218" i="15"/>
  <c r="T218" i="15"/>
  <c r="S218" i="15"/>
  <c r="R218" i="15"/>
  <c r="Q218" i="15"/>
  <c r="P218" i="15"/>
  <c r="O218" i="15"/>
  <c r="N218" i="15"/>
  <c r="M218" i="15"/>
  <c r="L218" i="15"/>
  <c r="K218" i="15"/>
  <c r="V216" i="15"/>
  <c r="U216" i="15"/>
  <c r="T216" i="15"/>
  <c r="S216" i="15"/>
  <c r="R216" i="15"/>
  <c r="R213" i="15"/>
  <c r="Q216" i="15"/>
  <c r="P216" i="15"/>
  <c r="O216" i="15"/>
  <c r="N216" i="15"/>
  <c r="M216" i="15"/>
  <c r="L216" i="15"/>
  <c r="K216" i="15"/>
  <c r="V214" i="15"/>
  <c r="U214" i="15"/>
  <c r="T214" i="15"/>
  <c r="S214" i="15"/>
  <c r="R214" i="15"/>
  <c r="Q214" i="15"/>
  <c r="P214" i="15"/>
  <c r="O214" i="15"/>
  <c r="N214" i="15"/>
  <c r="M214" i="15"/>
  <c r="L214" i="15"/>
  <c r="K214" i="15"/>
  <c r="V211" i="15"/>
  <c r="U211" i="15"/>
  <c r="T211" i="15"/>
  <c r="S211" i="15"/>
  <c r="R211" i="15"/>
  <c r="Q211" i="15"/>
  <c r="P211" i="15"/>
  <c r="O211" i="15"/>
  <c r="N211" i="15"/>
  <c r="M211" i="15"/>
  <c r="L211" i="15"/>
  <c r="K211" i="15"/>
  <c r="V209" i="15"/>
  <c r="U209" i="15"/>
  <c r="T209" i="15"/>
  <c r="S209" i="15"/>
  <c r="R209" i="15"/>
  <c r="Q209" i="15"/>
  <c r="P209" i="15"/>
  <c r="O209" i="15"/>
  <c r="N209" i="15"/>
  <c r="M209" i="15"/>
  <c r="L209" i="15"/>
  <c r="K209" i="15"/>
  <c r="V207" i="15"/>
  <c r="U207" i="15"/>
  <c r="T207" i="15"/>
  <c r="S207" i="15"/>
  <c r="R207" i="15"/>
  <c r="Q207" i="15"/>
  <c r="P207" i="15"/>
  <c r="O207" i="15"/>
  <c r="N207" i="15"/>
  <c r="M207" i="15"/>
  <c r="L207" i="15"/>
  <c r="K207" i="15"/>
  <c r="V205" i="15"/>
  <c r="U205" i="15"/>
  <c r="T205" i="15"/>
  <c r="S205" i="15"/>
  <c r="R205" i="15"/>
  <c r="Q205" i="15"/>
  <c r="P205" i="15"/>
  <c r="O205" i="15"/>
  <c r="N205" i="15"/>
  <c r="M205" i="15"/>
  <c r="L205" i="15"/>
  <c r="K205" i="15"/>
  <c r="V203" i="15"/>
  <c r="U203" i="15"/>
  <c r="T203" i="15"/>
  <c r="S203" i="15"/>
  <c r="R203" i="15"/>
  <c r="Q203" i="15"/>
  <c r="P203" i="15"/>
  <c r="O203" i="15"/>
  <c r="N203" i="15"/>
  <c r="M203" i="15"/>
  <c r="L203" i="15"/>
  <c r="K203" i="15"/>
  <c r="V201" i="15"/>
  <c r="U201" i="15"/>
  <c r="T201" i="15"/>
  <c r="S201" i="15"/>
  <c r="R201" i="15"/>
  <c r="Q201" i="15"/>
  <c r="P201" i="15"/>
  <c r="O201" i="15"/>
  <c r="N201" i="15"/>
  <c r="M201" i="15"/>
  <c r="L201" i="15"/>
  <c r="K201" i="15"/>
  <c r="V199" i="15"/>
  <c r="U199" i="15"/>
  <c r="T199" i="15"/>
  <c r="S199" i="15"/>
  <c r="R199" i="15"/>
  <c r="Q199" i="15"/>
  <c r="P199" i="15"/>
  <c r="O199" i="15"/>
  <c r="N199" i="15"/>
  <c r="M199" i="15"/>
  <c r="L199" i="15"/>
  <c r="K199" i="15"/>
  <c r="V197" i="15"/>
  <c r="U197" i="15"/>
  <c r="T197" i="15"/>
  <c r="S197" i="15"/>
  <c r="R197" i="15"/>
  <c r="Q197" i="15"/>
  <c r="P197" i="15"/>
  <c r="O197" i="15"/>
  <c r="N197" i="15"/>
  <c r="M197" i="15"/>
  <c r="L197" i="15"/>
  <c r="K197" i="15"/>
  <c r="V195" i="15"/>
  <c r="U195" i="15"/>
  <c r="T195" i="15"/>
  <c r="S195" i="15"/>
  <c r="R195" i="15"/>
  <c r="Q195" i="15"/>
  <c r="P195" i="15"/>
  <c r="O195" i="15"/>
  <c r="N195" i="15"/>
  <c r="M195" i="15"/>
  <c r="L195" i="15"/>
  <c r="K195" i="15"/>
  <c r="V192" i="15"/>
  <c r="U192" i="15"/>
  <c r="T192" i="15"/>
  <c r="S192" i="15"/>
  <c r="R192" i="15"/>
  <c r="Q192" i="15"/>
  <c r="P192" i="15"/>
  <c r="O192" i="15"/>
  <c r="N192" i="15"/>
  <c r="M192" i="15"/>
  <c r="L192" i="15"/>
  <c r="K192" i="15"/>
  <c r="V190" i="15"/>
  <c r="U190" i="15"/>
  <c r="T190" i="15"/>
  <c r="S190" i="15"/>
  <c r="R190" i="15"/>
  <c r="Q190" i="15"/>
  <c r="P190" i="15"/>
  <c r="O190" i="15"/>
  <c r="N190" i="15"/>
  <c r="M190" i="15"/>
  <c r="L190" i="15"/>
  <c r="K190" i="15"/>
  <c r="V185" i="15"/>
  <c r="U185" i="15"/>
  <c r="T185" i="15"/>
  <c r="S185" i="15"/>
  <c r="R185" i="15"/>
  <c r="Q185" i="15"/>
  <c r="P185" i="15"/>
  <c r="O185" i="15"/>
  <c r="N185" i="15"/>
  <c r="M185" i="15"/>
  <c r="L185" i="15"/>
  <c r="K185" i="15"/>
  <c r="V182" i="15"/>
  <c r="U182" i="15"/>
  <c r="T182" i="15"/>
  <c r="S182" i="15"/>
  <c r="R182" i="15"/>
  <c r="Q182" i="15"/>
  <c r="P182" i="15"/>
  <c r="O182" i="15"/>
  <c r="N182" i="15"/>
  <c r="M182" i="15"/>
  <c r="L182" i="15"/>
  <c r="K182" i="15"/>
  <c r="V180" i="15"/>
  <c r="U180" i="15"/>
  <c r="T180" i="15"/>
  <c r="S180" i="15"/>
  <c r="R180" i="15"/>
  <c r="Q180" i="15"/>
  <c r="P180" i="15"/>
  <c r="O180" i="15"/>
  <c r="N180" i="15"/>
  <c r="M180" i="15"/>
  <c r="L180" i="15"/>
  <c r="K180" i="15"/>
  <c r="V178" i="15"/>
  <c r="U178" i="15"/>
  <c r="T178" i="15"/>
  <c r="S178" i="15"/>
  <c r="R178" i="15"/>
  <c r="Q178" i="15"/>
  <c r="P178" i="15"/>
  <c r="O178" i="15"/>
  <c r="N178" i="15"/>
  <c r="M178" i="15"/>
  <c r="L178" i="15"/>
  <c r="K178" i="15"/>
  <c r="V174" i="15"/>
  <c r="U174" i="15"/>
  <c r="T174" i="15"/>
  <c r="S174" i="15"/>
  <c r="R174" i="15"/>
  <c r="Q174" i="15"/>
  <c r="P174" i="15"/>
  <c r="O174" i="15"/>
  <c r="N174" i="15"/>
  <c r="M174" i="15"/>
  <c r="L174" i="15"/>
  <c r="K174" i="15"/>
  <c r="V172" i="15"/>
  <c r="U172" i="15"/>
  <c r="T172" i="15"/>
  <c r="S172" i="15"/>
  <c r="R172" i="15"/>
  <c r="Q172" i="15"/>
  <c r="P172" i="15"/>
  <c r="O172" i="15"/>
  <c r="N172" i="15"/>
  <c r="M172" i="15"/>
  <c r="L172" i="15"/>
  <c r="K172" i="15"/>
  <c r="V170" i="15"/>
  <c r="U170" i="15"/>
  <c r="T170" i="15"/>
  <c r="S170" i="15"/>
  <c r="R170" i="15"/>
  <c r="Q170" i="15"/>
  <c r="P170" i="15"/>
  <c r="O170" i="15"/>
  <c r="N170" i="15"/>
  <c r="M170" i="15"/>
  <c r="L170" i="15"/>
  <c r="K170" i="15"/>
  <c r="V167" i="15"/>
  <c r="U167" i="15"/>
  <c r="T167" i="15"/>
  <c r="S167" i="15"/>
  <c r="R167" i="15"/>
  <c r="Q167" i="15"/>
  <c r="P167" i="15"/>
  <c r="O167" i="15"/>
  <c r="N167" i="15"/>
  <c r="M167" i="15"/>
  <c r="L167" i="15"/>
  <c r="K167" i="15"/>
  <c r="V165" i="15"/>
  <c r="U165" i="15"/>
  <c r="T165" i="15"/>
  <c r="S165" i="15"/>
  <c r="R165" i="15"/>
  <c r="Q165" i="15"/>
  <c r="P165" i="15"/>
  <c r="O165" i="15"/>
  <c r="N165" i="15"/>
  <c r="M165" i="15"/>
  <c r="L165" i="15"/>
  <c r="K165" i="15"/>
  <c r="V161" i="15"/>
  <c r="U161" i="15"/>
  <c r="T161" i="15"/>
  <c r="S161" i="15"/>
  <c r="R161" i="15"/>
  <c r="Q161" i="15"/>
  <c r="P161" i="15"/>
  <c r="O161" i="15"/>
  <c r="N161" i="15"/>
  <c r="M161" i="15"/>
  <c r="L161" i="15"/>
  <c r="K161" i="15"/>
  <c r="V150" i="15"/>
  <c r="U150" i="15"/>
  <c r="T150" i="15"/>
  <c r="S150" i="15"/>
  <c r="R150" i="15"/>
  <c r="R149" i="15"/>
  <c r="Q150" i="15"/>
  <c r="P150" i="15"/>
  <c r="O150" i="15"/>
  <c r="N150" i="15"/>
  <c r="M150" i="15"/>
  <c r="L150" i="15"/>
  <c r="K150" i="15"/>
  <c r="V147" i="15"/>
  <c r="V146" i="15"/>
  <c r="U147" i="15"/>
  <c r="U146" i="15"/>
  <c r="T147" i="15"/>
  <c r="T146" i="15"/>
  <c r="S147" i="15"/>
  <c r="S146" i="15"/>
  <c r="R147" i="15"/>
  <c r="R146" i="15"/>
  <c r="Q147" i="15"/>
  <c r="Q146" i="15"/>
  <c r="P147" i="15"/>
  <c r="P146" i="15"/>
  <c r="O147" i="15"/>
  <c r="O146" i="15"/>
  <c r="N147" i="15"/>
  <c r="N146" i="15"/>
  <c r="M147" i="15"/>
  <c r="M146" i="15"/>
  <c r="L147" i="15"/>
  <c r="L146" i="15"/>
  <c r="K147" i="15"/>
  <c r="K146" i="15"/>
  <c r="V144" i="15"/>
  <c r="U144" i="15"/>
  <c r="T144" i="15"/>
  <c r="S144" i="15"/>
  <c r="R144" i="15"/>
  <c r="Q144" i="15"/>
  <c r="P144" i="15"/>
  <c r="O144" i="15"/>
  <c r="N144" i="15"/>
  <c r="M144" i="15"/>
  <c r="L144" i="15"/>
  <c r="K144" i="15"/>
  <c r="V141" i="15"/>
  <c r="U141" i="15"/>
  <c r="T141" i="15"/>
  <c r="S141" i="15"/>
  <c r="R141" i="15"/>
  <c r="Q141" i="15"/>
  <c r="P141" i="15"/>
  <c r="O141" i="15"/>
  <c r="N141" i="15"/>
  <c r="M141" i="15"/>
  <c r="L141" i="15"/>
  <c r="K141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V93" i="15"/>
  <c r="U93" i="15"/>
  <c r="U92" i="15"/>
  <c r="T93" i="15"/>
  <c r="S93" i="15"/>
  <c r="S92" i="15"/>
  <c r="R93" i="15"/>
  <c r="Q93" i="15"/>
  <c r="P93" i="15"/>
  <c r="O93" i="15"/>
  <c r="N93" i="15"/>
  <c r="M93" i="15"/>
  <c r="M92" i="15"/>
  <c r="L93" i="15"/>
  <c r="K93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V78" i="15"/>
  <c r="V77" i="15"/>
  <c r="U78" i="15"/>
  <c r="T78" i="15"/>
  <c r="S78" i="15"/>
  <c r="R78" i="15"/>
  <c r="Q78" i="15"/>
  <c r="P78" i="15"/>
  <c r="O78" i="15"/>
  <c r="N78" i="15"/>
  <c r="N77" i="15"/>
  <c r="M78" i="15"/>
  <c r="L78" i="15"/>
  <c r="K78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L77" i="15"/>
  <c r="Q458" i="15"/>
  <c r="Q674" i="15"/>
  <c r="M674" i="15"/>
  <c r="M712" i="15"/>
  <c r="M711" i="15"/>
  <c r="U712" i="15"/>
  <c r="T927" i="15"/>
  <c r="I260" i="15"/>
  <c r="R77" i="15"/>
  <c r="S674" i="15"/>
  <c r="I264" i="15"/>
  <c r="S45" i="15"/>
  <c r="N234" i="15"/>
  <c r="L362" i="15"/>
  <c r="O921" i="15"/>
  <c r="K20" i="15"/>
  <c r="Q505" i="15"/>
  <c r="M505" i="15"/>
  <c r="Q517" i="15"/>
  <c r="M517" i="15"/>
  <c r="O576" i="15"/>
  <c r="M851" i="15"/>
  <c r="U881" i="15"/>
  <c r="S891" i="15"/>
  <c r="P77" i="15"/>
  <c r="I633" i="15"/>
  <c r="I638" i="15"/>
  <c r="I648" i="15"/>
  <c r="O692" i="15"/>
  <c r="O751" i="15"/>
  <c r="T194" i="15"/>
  <c r="O213" i="15"/>
  <c r="I515" i="15"/>
  <c r="O517" i="15"/>
  <c r="I523" i="15"/>
  <c r="I528" i="15"/>
  <c r="I536" i="15"/>
  <c r="K541" i="15"/>
  <c r="S541" i="15"/>
  <c r="O541" i="15"/>
  <c r="I556" i="15"/>
  <c r="N559" i="15"/>
  <c r="V559" i="15"/>
  <c r="U576" i="15"/>
  <c r="M589" i="15"/>
  <c r="I594" i="15"/>
  <c r="M605" i="15"/>
  <c r="U605" i="15"/>
  <c r="T674" i="15"/>
  <c r="O936" i="15"/>
  <c r="K936" i="15"/>
  <c r="S936" i="15"/>
  <c r="T164" i="15"/>
  <c r="S213" i="15"/>
  <c r="S249" i="15"/>
  <c r="I78" i="15"/>
  <c r="S385" i="15"/>
  <c r="I417" i="15"/>
  <c r="I422" i="15"/>
  <c r="P517" i="15"/>
  <c r="N589" i="15"/>
  <c r="V589" i="15"/>
  <c r="N605" i="15"/>
  <c r="V605" i="15"/>
  <c r="M655" i="15"/>
  <c r="U674" i="15"/>
  <c r="I852" i="15"/>
  <c r="I856" i="15"/>
  <c r="I864" i="15"/>
  <c r="I872" i="15"/>
  <c r="R906" i="15"/>
  <c r="Q30" i="15"/>
  <c r="Q77" i="15"/>
  <c r="P194" i="15"/>
  <c r="K213" i="15"/>
  <c r="Q275" i="15"/>
  <c r="T341" i="15"/>
  <c r="U517" i="15"/>
  <c r="O600" i="15"/>
  <c r="L870" i="15"/>
  <c r="T870" i="15"/>
  <c r="S927" i="15"/>
  <c r="R541" i="15"/>
  <c r="P906" i="15"/>
  <c r="I95" i="15"/>
  <c r="I103" i="15"/>
  <c r="I144" i="15"/>
  <c r="I222" i="15"/>
  <c r="I231" i="15"/>
  <c r="I237" i="15"/>
  <c r="I241" i="15"/>
  <c r="I245" i="15"/>
  <c r="I250" i="15"/>
  <c r="I627" i="15"/>
  <c r="I93" i="15"/>
  <c r="I403" i="15"/>
  <c r="I87" i="15"/>
  <c r="I97" i="15"/>
  <c r="I395" i="15"/>
  <c r="I141" i="15"/>
  <c r="I386" i="15"/>
  <c r="I391" i="15"/>
  <c r="I409" i="15"/>
  <c r="I150" i="15"/>
  <c r="I279" i="15"/>
  <c r="I287" i="15"/>
  <c r="I297" i="15"/>
  <c r="I307" i="15"/>
  <c r="I318" i="15"/>
  <c r="I329" i="15"/>
  <c r="I345" i="15"/>
  <c r="I354" i="15"/>
  <c r="I433" i="15"/>
  <c r="I437" i="15"/>
  <c r="I454" i="15"/>
  <c r="I464" i="15"/>
  <c r="I472" i="15"/>
  <c r="U843" i="15"/>
  <c r="U798" i="15"/>
  <c r="S881" i="15"/>
  <c r="I886" i="15"/>
  <c r="I895" i="15"/>
  <c r="I907" i="15"/>
  <c r="I913" i="15"/>
  <c r="I925" i="15"/>
  <c r="I941" i="15"/>
  <c r="I165" i="15"/>
  <c r="I174" i="15"/>
  <c r="I180" i="15"/>
  <c r="I185" i="15"/>
  <c r="I192" i="15"/>
  <c r="I269" i="15"/>
  <c r="I273" i="15"/>
  <c r="I283" i="15"/>
  <c r="I291" i="15"/>
  <c r="I302" i="15"/>
  <c r="I312" i="15"/>
  <c r="I323" i="15"/>
  <c r="I338" i="15"/>
  <c r="I350" i="15"/>
  <c r="I358" i="15"/>
  <c r="I427" i="15"/>
  <c r="I443" i="15"/>
  <c r="I449" i="15"/>
  <c r="I459" i="15"/>
  <c r="I468" i="15"/>
  <c r="I477" i="15"/>
  <c r="I557" i="15"/>
  <c r="I566" i="15"/>
  <c r="I662" i="15"/>
  <c r="I670" i="15"/>
  <c r="M751" i="15"/>
  <c r="U751" i="15"/>
  <c r="I21" i="15"/>
  <c r="I25" i="15"/>
  <c r="I31" i="15"/>
  <c r="O30" i="15"/>
  <c r="I40" i="15"/>
  <c r="I46" i="15"/>
  <c r="I57" i="15"/>
  <c r="I69" i="15"/>
  <c r="I73" i="15"/>
  <c r="P164" i="15"/>
  <c r="I170" i="15"/>
  <c r="I197" i="15"/>
  <c r="I201" i="15"/>
  <c r="I205" i="15"/>
  <c r="I209" i="15"/>
  <c r="R234" i="15"/>
  <c r="I363" i="15"/>
  <c r="I371" i="15"/>
  <c r="I375" i="15"/>
  <c r="I379" i="15"/>
  <c r="I383" i="15"/>
  <c r="I562" i="15"/>
  <c r="I570" i="15"/>
  <c r="I579" i="15"/>
  <c r="I583" i="15"/>
  <c r="I587" i="15"/>
  <c r="I592" i="15"/>
  <c r="I596" i="15"/>
  <c r="I603" i="15"/>
  <c r="I611" i="15"/>
  <c r="I619" i="15"/>
  <c r="I625" i="15"/>
  <c r="I675" i="15"/>
  <c r="I682" i="15"/>
  <c r="I898" i="15"/>
  <c r="I934" i="15"/>
  <c r="I494" i="15"/>
  <c r="I693" i="15"/>
  <c r="I697" i="15"/>
  <c r="I701" i="15"/>
  <c r="I705" i="15"/>
  <c r="I709" i="15"/>
  <c r="I718" i="15"/>
  <c r="I728" i="15"/>
  <c r="I747" i="15"/>
  <c r="I757" i="15"/>
  <c r="I767" i="15"/>
  <c r="I787" i="15"/>
  <c r="I820" i="15"/>
  <c r="I840" i="15"/>
  <c r="I846" i="15"/>
  <c r="I866" i="15"/>
  <c r="I882" i="15"/>
  <c r="I931" i="15"/>
  <c r="I218" i="15"/>
  <c r="I400" i="15"/>
  <c r="I415" i="15"/>
  <c r="I544" i="15"/>
  <c r="I631" i="15"/>
  <c r="I636" i="15"/>
  <c r="I640" i="15"/>
  <c r="I658" i="15"/>
  <c r="I666" i="15"/>
  <c r="I799" i="15"/>
  <c r="I854" i="15"/>
  <c r="I862" i="15"/>
  <c r="I875" i="15"/>
  <c r="P927" i="15"/>
  <c r="L927" i="15"/>
  <c r="Q194" i="15"/>
  <c r="I258" i="15"/>
  <c r="N296" i="15"/>
  <c r="I388" i="15"/>
  <c r="N458" i="15"/>
  <c r="I525" i="15"/>
  <c r="I644" i="15"/>
  <c r="S164" i="15"/>
  <c r="S184" i="15"/>
  <c r="I271" i="15"/>
  <c r="I309" i="15"/>
  <c r="I321" i="15"/>
  <c r="I360" i="15"/>
  <c r="I430" i="15"/>
  <c r="I546" i="15"/>
  <c r="I884" i="15"/>
  <c r="I892" i="15"/>
  <c r="I910" i="15"/>
  <c r="U194" i="15"/>
  <c r="I226" i="15"/>
  <c r="I262" i="15"/>
  <c r="V296" i="15"/>
  <c r="I393" i="15"/>
  <c r="I406" i="15"/>
  <c r="I419" i="15"/>
  <c r="V426" i="15"/>
  <c r="I509" i="15"/>
  <c r="I518" i="15"/>
  <c r="I548" i="15"/>
  <c r="I167" i="15"/>
  <c r="I178" i="15"/>
  <c r="I182" i="15"/>
  <c r="I190" i="15"/>
  <c r="I276" i="15"/>
  <c r="I285" i="15"/>
  <c r="I300" i="15"/>
  <c r="I305" i="15"/>
  <c r="I334" i="15"/>
  <c r="I347" i="15"/>
  <c r="I352" i="15"/>
  <c r="I356" i="15"/>
  <c r="L408" i="15"/>
  <c r="I435" i="15"/>
  <c r="I439" i="15"/>
  <c r="S446" i="15"/>
  <c r="I452" i="15"/>
  <c r="O458" i="15"/>
  <c r="S458" i="15"/>
  <c r="I474" i="15"/>
  <c r="S559" i="15"/>
  <c r="I568" i="15"/>
  <c r="I660" i="15"/>
  <c r="I664" i="15"/>
  <c r="I672" i="15"/>
  <c r="U692" i="15"/>
  <c r="I35" i="15"/>
  <c r="I43" i="15"/>
  <c r="I60" i="15"/>
  <c r="I71" i="15"/>
  <c r="I75" i="15"/>
  <c r="L164" i="15"/>
  <c r="I195" i="15"/>
  <c r="I199" i="15"/>
  <c r="I203" i="15"/>
  <c r="I207" i="15"/>
  <c r="I211" i="15"/>
  <c r="I369" i="15"/>
  <c r="I373" i="15"/>
  <c r="I377" i="15"/>
  <c r="I381" i="15"/>
  <c r="Q385" i="15"/>
  <c r="T446" i="15"/>
  <c r="P446" i="15"/>
  <c r="N493" i="15"/>
  <c r="R493" i="15"/>
  <c r="I577" i="15"/>
  <c r="I581" i="15"/>
  <c r="I585" i="15"/>
  <c r="K589" i="15"/>
  <c r="S589" i="15"/>
  <c r="I601" i="15"/>
  <c r="I606" i="15"/>
  <c r="I615" i="15"/>
  <c r="I621" i="15"/>
  <c r="M630" i="15"/>
  <c r="U630" i="15"/>
  <c r="Q630" i="15"/>
  <c r="I686" i="15"/>
  <c r="I802" i="15"/>
  <c r="Q851" i="15"/>
  <c r="U851" i="15"/>
  <c r="P881" i="15"/>
  <c r="L881" i="15"/>
  <c r="P921" i="15"/>
  <c r="I937" i="15"/>
  <c r="I146" i="15"/>
  <c r="I266" i="15"/>
  <c r="I424" i="15"/>
  <c r="V458" i="15"/>
  <c r="I539" i="15"/>
  <c r="I161" i="15"/>
  <c r="I172" i="15"/>
  <c r="O184" i="15"/>
  <c r="I281" i="15"/>
  <c r="I289" i="15"/>
  <c r="I293" i="15"/>
  <c r="I325" i="15"/>
  <c r="I342" i="15"/>
  <c r="V362" i="15"/>
  <c r="P408" i="15"/>
  <c r="I447" i="15"/>
  <c r="I456" i="15"/>
  <c r="K458" i="15"/>
  <c r="I466" i="15"/>
  <c r="I470" i="15"/>
  <c r="I560" i="15"/>
  <c r="I564" i="15"/>
  <c r="I642" i="15"/>
  <c r="K655" i="15"/>
  <c r="I668" i="15"/>
  <c r="V674" i="15"/>
  <c r="I23" i="15"/>
  <c r="I28" i="15"/>
  <c r="I49" i="15"/>
  <c r="O77" i="15"/>
  <c r="I84" i="15"/>
  <c r="I90" i="15"/>
  <c r="V92" i="15"/>
  <c r="I216" i="15"/>
  <c r="I220" i="15"/>
  <c r="I224" i="15"/>
  <c r="I228" i="15"/>
  <c r="I235" i="15"/>
  <c r="I239" i="15"/>
  <c r="I243" i="15"/>
  <c r="I247" i="15"/>
  <c r="I255" i="15"/>
  <c r="M275" i="15"/>
  <c r="U275" i="15"/>
  <c r="I314" i="15"/>
  <c r="M320" i="15"/>
  <c r="U320" i="15"/>
  <c r="R385" i="15"/>
  <c r="N385" i="15"/>
  <c r="U446" i="15"/>
  <c r="I499" i="15"/>
  <c r="N505" i="15"/>
  <c r="V505" i="15"/>
  <c r="N517" i="15"/>
  <c r="V517" i="15"/>
  <c r="I530" i="15"/>
  <c r="M559" i="15"/>
  <c r="U559" i="15"/>
  <c r="T605" i="15"/>
  <c r="P674" i="15"/>
  <c r="I695" i="15"/>
  <c r="I699" i="15"/>
  <c r="I703" i="15"/>
  <c r="I707" i="15"/>
  <c r="I713" i="15"/>
  <c r="I723" i="15"/>
  <c r="I733" i="15"/>
  <c r="I743" i="15"/>
  <c r="I752" i="15"/>
  <c r="I773" i="15"/>
  <c r="I783" i="15"/>
  <c r="I830" i="15"/>
  <c r="I844" i="15"/>
  <c r="S843" i="15"/>
  <c r="S798" i="15"/>
  <c r="K927" i="15"/>
  <c r="O927" i="15"/>
  <c r="K933" i="15"/>
  <c r="L936" i="15"/>
  <c r="T936" i="15"/>
  <c r="P936" i="15"/>
  <c r="I794" i="15"/>
  <c r="I481" i="15"/>
  <c r="I812" i="15"/>
  <c r="I933" i="15"/>
  <c r="I922" i="15"/>
  <c r="U249" i="15"/>
  <c r="K559" i="15"/>
  <c r="Q843" i="15"/>
  <c r="Q798" i="15"/>
  <c r="M843" i="15"/>
  <c r="M798" i="15"/>
  <c r="O870" i="15"/>
  <c r="I147" i="15"/>
  <c r="I795" i="15"/>
  <c r="I939" i="15"/>
  <c r="L630" i="15"/>
  <c r="T630" i="15"/>
  <c r="P630" i="15"/>
  <c r="Q605" i="15"/>
  <c r="L692" i="15"/>
  <c r="T692" i="15"/>
  <c r="P692" i="15"/>
  <c r="V712" i="15"/>
  <c r="I628" i="15"/>
  <c r="I461" i="15"/>
  <c r="I573" i="15"/>
  <c r="R194" i="15"/>
  <c r="M213" i="15"/>
  <c r="U213" i="15"/>
  <c r="P320" i="15"/>
  <c r="T320" i="15"/>
  <c r="R362" i="15"/>
  <c r="L385" i="15"/>
  <c r="T385" i="15"/>
  <c r="R426" i="15"/>
  <c r="N426" i="15"/>
  <c r="N446" i="15"/>
  <c r="V446" i="15"/>
  <c r="M493" i="15"/>
  <c r="U493" i="15"/>
  <c r="Q493" i="15"/>
  <c r="R505" i="15"/>
  <c r="T559" i="15"/>
  <c r="P600" i="15"/>
  <c r="O674" i="15"/>
  <c r="K674" i="15"/>
  <c r="L843" i="15"/>
  <c r="L798" i="15"/>
  <c r="T843" i="15"/>
  <c r="Q881" i="15"/>
  <c r="P891" i="15"/>
  <c r="I214" i="15"/>
  <c r="I486" i="15"/>
  <c r="I542" i="15"/>
  <c r="I590" i="15"/>
  <c r="I814" i="15"/>
  <c r="I942" i="15"/>
  <c r="L149" i="15"/>
  <c r="U164" i="15"/>
  <c r="R296" i="15"/>
  <c r="K362" i="15"/>
  <c r="S362" i="15"/>
  <c r="K426" i="15"/>
  <c r="S426" i="15"/>
  <c r="M600" i="15"/>
  <c r="U600" i="15"/>
  <c r="P605" i="15"/>
  <c r="L674" i="15"/>
  <c r="Q712" i="15"/>
  <c r="I679" i="15"/>
  <c r="M20" i="15"/>
  <c r="U20" i="15"/>
  <c r="K45" i="15"/>
  <c r="V20" i="15"/>
  <c r="U30" i="15"/>
  <c r="M164" i="15"/>
  <c r="O20" i="15"/>
  <c r="S20" i="15"/>
  <c r="R164" i="15"/>
  <c r="M257" i="15"/>
  <c r="Q257" i="15"/>
  <c r="L268" i="15"/>
  <c r="O296" i="15"/>
  <c r="N408" i="15"/>
  <c r="V408" i="15"/>
  <c r="R408" i="15"/>
  <c r="T426" i="15"/>
  <c r="O493" i="15"/>
  <c r="R600" i="15"/>
  <c r="I656" i="15"/>
  <c r="I928" i="15"/>
  <c r="M30" i="15"/>
  <c r="L45" i="15"/>
  <c r="T149" i="15"/>
  <c r="Q164" i="15"/>
  <c r="P20" i="15"/>
  <c r="N45" i="15"/>
  <c r="N149" i="15"/>
  <c r="V149" i="15"/>
  <c r="K164" i="15"/>
  <c r="K341" i="15"/>
  <c r="O408" i="15"/>
  <c r="M426" i="15"/>
  <c r="U426" i="15"/>
  <c r="O559" i="15"/>
  <c r="L589" i="15"/>
  <c r="T589" i="15"/>
  <c r="K630" i="15"/>
  <c r="S630" i="15"/>
  <c r="Q655" i="15"/>
  <c r="K751" i="15"/>
  <c r="M870" i="15"/>
  <c r="O891" i="15"/>
  <c r="K906" i="15"/>
  <c r="S906" i="15"/>
  <c r="N921" i="15"/>
  <c r="V921" i="15"/>
  <c r="R921" i="15"/>
  <c r="T296" i="15"/>
  <c r="M45" i="15"/>
  <c r="U45" i="15"/>
  <c r="O92" i="15"/>
  <c r="K92" i="15"/>
  <c r="O149" i="15"/>
  <c r="N213" i="15"/>
  <c r="V213" i="15"/>
  <c r="T234" i="15"/>
  <c r="K249" i="15"/>
  <c r="K268" i="15"/>
  <c r="S268" i="15"/>
  <c r="V275" i="15"/>
  <c r="N341" i="15"/>
  <c r="M385" i="15"/>
  <c r="P458" i="15"/>
  <c r="L458" i="15"/>
  <c r="U505" i="15"/>
  <c r="R517" i="15"/>
  <c r="Q576" i="15"/>
  <c r="K600" i="15"/>
  <c r="S600" i="15"/>
  <c r="N630" i="15"/>
  <c r="V630" i="15"/>
  <c r="R630" i="15"/>
  <c r="S655" i="15"/>
  <c r="R674" i="15"/>
  <c r="N674" i="15"/>
  <c r="P712" i="15"/>
  <c r="N751" i="15"/>
  <c r="V751" i="15"/>
  <c r="V711" i="15"/>
  <c r="R751" i="15"/>
  <c r="M891" i="15"/>
  <c r="U891" i="15"/>
  <c r="M194" i="15"/>
  <c r="R257" i="15"/>
  <c r="N257" i="15"/>
  <c r="S296" i="15"/>
  <c r="Q320" i="15"/>
  <c r="M362" i="15"/>
  <c r="U362" i="15"/>
  <c r="Q362" i="15"/>
  <c r="L446" i="15"/>
  <c r="M541" i="15"/>
  <c r="U541" i="15"/>
  <c r="Q541" i="15"/>
  <c r="R576" i="15"/>
  <c r="T655" i="15"/>
  <c r="Q692" i="15"/>
  <c r="M692" i="15"/>
  <c r="N843" i="15"/>
  <c r="N798" i="15"/>
  <c r="V843" i="15"/>
  <c r="V798" i="15"/>
  <c r="K851" i="15"/>
  <c r="S851" i="15"/>
  <c r="Q870" i="15"/>
  <c r="Q850" i="15"/>
  <c r="U870" i="15"/>
  <c r="M881" i="15"/>
  <c r="N891" i="15"/>
  <c r="V891" i="15"/>
  <c r="R891" i="15"/>
  <c r="Q921" i="15"/>
  <c r="M921" i="15"/>
  <c r="U921" i="15"/>
  <c r="M927" i="15"/>
  <c r="U927" i="15"/>
  <c r="Q927" i="15"/>
  <c r="Q936" i="15"/>
  <c r="M936" i="15"/>
  <c r="U936" i="15"/>
  <c r="R20" i="15"/>
  <c r="P30" i="15"/>
  <c r="V45" i="15"/>
  <c r="K296" i="15"/>
  <c r="Q92" i="15"/>
  <c r="Q149" i="15"/>
  <c r="M184" i="15"/>
  <c r="U184" i="15"/>
  <c r="K257" i="15"/>
  <c r="S257" i="15"/>
  <c r="O257" i="15"/>
  <c r="M268" i="15"/>
  <c r="U268" i="15"/>
  <c r="Q268" i="15"/>
  <c r="P275" i="15"/>
  <c r="N320" i="15"/>
  <c r="V320" i="15"/>
  <c r="R320" i="15"/>
  <c r="L341" i="15"/>
  <c r="P341" i="15"/>
  <c r="N362" i="15"/>
  <c r="O385" i="15"/>
  <c r="K385" i="15"/>
  <c r="P426" i="15"/>
  <c r="Q446" i="15"/>
  <c r="O505" i="15"/>
  <c r="K505" i="15"/>
  <c r="S505" i="15"/>
  <c r="L517" i="15"/>
  <c r="T517" i="15"/>
  <c r="N541" i="15"/>
  <c r="V541" i="15"/>
  <c r="R559" i="15"/>
  <c r="K576" i="15"/>
  <c r="S576" i="15"/>
  <c r="Q589" i="15"/>
  <c r="U589" i="15"/>
  <c r="Q600" i="15"/>
  <c r="K605" i="15"/>
  <c r="S605" i="15"/>
  <c r="U655" i="15"/>
  <c r="R692" i="15"/>
  <c r="R712" i="15"/>
  <c r="O843" i="15"/>
  <c r="O798" i="15"/>
  <c r="K843" i="15"/>
  <c r="T851" i="15"/>
  <c r="T850" i="15"/>
  <c r="N881" i="15"/>
  <c r="V881" i="15"/>
  <c r="V850" i="15"/>
  <c r="K891" i="15"/>
  <c r="N927" i="15"/>
  <c r="V927" i="15"/>
  <c r="R936" i="15"/>
  <c r="N20" i="15"/>
  <c r="L20" i="15"/>
  <c r="T20" i="15"/>
  <c r="R30" i="15"/>
  <c r="P45" i="15"/>
  <c r="R92" i="15"/>
  <c r="N92" i="15"/>
  <c r="N184" i="15"/>
  <c r="V184" i="15"/>
  <c r="R184" i="15"/>
  <c r="O194" i="15"/>
  <c r="Q213" i="15"/>
  <c r="K234" i="15"/>
  <c r="S234" i="15"/>
  <c r="N249" i="15"/>
  <c r="V249" i="15"/>
  <c r="R249" i="15"/>
  <c r="L257" i="15"/>
  <c r="T257" i="15"/>
  <c r="P257" i="15"/>
  <c r="N268" i="15"/>
  <c r="M296" i="15"/>
  <c r="U296" i="15"/>
  <c r="Q296" i="15"/>
  <c r="O320" i="15"/>
  <c r="M341" i="15"/>
  <c r="U341" i="15"/>
  <c r="Q341" i="15"/>
  <c r="M408" i="15"/>
  <c r="Q408" i="15"/>
  <c r="L493" i="15"/>
  <c r="T493" i="15"/>
  <c r="P493" i="15"/>
  <c r="P505" i="15"/>
  <c r="L505" i="15"/>
  <c r="L576" i="15"/>
  <c r="T576" i="15"/>
  <c r="P576" i="15"/>
  <c r="N655" i="15"/>
  <c r="V655" i="15"/>
  <c r="K692" i="15"/>
  <c r="S692" i="15"/>
  <c r="K712" i="15"/>
  <c r="S712" i="15"/>
  <c r="S711" i="15"/>
  <c r="Q751" i="15"/>
  <c r="O881" i="15"/>
  <c r="K881" i="15"/>
  <c r="Q906" i="15"/>
  <c r="M906" i="15"/>
  <c r="U906" i="15"/>
  <c r="K921" i="15"/>
  <c r="T30" i="15"/>
  <c r="P92" i="15"/>
  <c r="L184" i="15"/>
  <c r="O426" i="15"/>
  <c r="M446" i="15"/>
  <c r="Q45" i="15"/>
  <c r="T45" i="15"/>
  <c r="N164" i="15"/>
  <c r="V164" i="15"/>
  <c r="T92" i="15"/>
  <c r="Q184" i="15"/>
  <c r="R446" i="15"/>
  <c r="P589" i="15"/>
  <c r="Q20" i="15"/>
  <c r="K30" i="15"/>
  <c r="S30" i="15"/>
  <c r="K77" i="15"/>
  <c r="S77" i="15"/>
  <c r="K194" i="15"/>
  <c r="S194" i="15"/>
  <c r="K320" i="15"/>
  <c r="S320" i="15"/>
  <c r="O362" i="15"/>
  <c r="K408" i="15"/>
  <c r="S408" i="15"/>
  <c r="R458" i="15"/>
  <c r="M576" i="15"/>
  <c r="N712" i="15"/>
  <c r="Q891" i="15"/>
  <c r="L92" i="15"/>
  <c r="L30" i="15"/>
  <c r="T77" i="15"/>
  <c r="K149" i="15"/>
  <c r="S149" i="15"/>
  <c r="L194" i="15"/>
  <c r="M249" i="15"/>
  <c r="V257" i="15"/>
  <c r="R275" i="15"/>
  <c r="N275" i="15"/>
  <c r="Q559" i="15"/>
  <c r="N600" i="15"/>
  <c r="V600" i="15"/>
  <c r="R605" i="15"/>
  <c r="O630" i="15"/>
  <c r="R45" i="15"/>
  <c r="M77" i="15"/>
  <c r="U77" i="15"/>
  <c r="P149" i="15"/>
  <c r="O164" i="15"/>
  <c r="K184" i="15"/>
  <c r="O234" i="15"/>
  <c r="O249" i="15"/>
  <c r="O268" i="15"/>
  <c r="O275" i="15"/>
  <c r="K275" i="15"/>
  <c r="S275" i="15"/>
  <c r="L296" i="15"/>
  <c r="P296" i="15"/>
  <c r="L320" i="15"/>
  <c r="T362" i="15"/>
  <c r="P362" i="15"/>
  <c r="T408" i="15"/>
  <c r="L426" i="15"/>
  <c r="O446" i="15"/>
  <c r="K446" i="15"/>
  <c r="V493" i="15"/>
  <c r="R589" i="15"/>
  <c r="L600" i="15"/>
  <c r="T600" i="15"/>
  <c r="P843" i="15"/>
  <c r="P798" i="15"/>
  <c r="T798" i="15"/>
  <c r="O655" i="15"/>
  <c r="K798" i="15"/>
  <c r="R843" i="15"/>
  <c r="R798" i="15"/>
  <c r="O851" i="15"/>
  <c r="R881" i="15"/>
  <c r="K517" i="15"/>
  <c r="S517" i="15"/>
  <c r="N576" i="15"/>
  <c r="V576" i="15"/>
  <c r="O605" i="15"/>
  <c r="P655" i="15"/>
  <c r="L655" i="15"/>
  <c r="N692" i="15"/>
  <c r="V692" i="15"/>
  <c r="O712" i="15"/>
  <c r="P851" i="15"/>
  <c r="L851" i="15"/>
  <c r="K870" i="15"/>
  <c r="S870" i="15"/>
  <c r="N906" i="15"/>
  <c r="V906" i="15"/>
  <c r="S921" i="15"/>
  <c r="R927" i="15"/>
  <c r="R890" i="15"/>
  <c r="N936" i="15"/>
  <c r="V936" i="15"/>
  <c r="V341" i="15"/>
  <c r="L605" i="15"/>
  <c r="S751" i="15"/>
  <c r="P870" i="15"/>
  <c r="L921" i="15"/>
  <c r="T921" i="15"/>
  <c r="N30" i="15"/>
  <c r="N19" i="15"/>
  <c r="V30" i="15"/>
  <c r="O45" i="15"/>
  <c r="M149" i="15"/>
  <c r="U149" i="15"/>
  <c r="P184" i="15"/>
  <c r="T184" i="15"/>
  <c r="N194" i="15"/>
  <c r="V194" i="15"/>
  <c r="L213" i="15"/>
  <c r="T213" i="15"/>
  <c r="P213" i="15"/>
  <c r="L234" i="15"/>
  <c r="P234" i="15"/>
  <c r="L249" i="15"/>
  <c r="T268" i="15"/>
  <c r="P268" i="15"/>
  <c r="L275" i="15"/>
  <c r="T275" i="15"/>
  <c r="S341" i="15"/>
  <c r="O341" i="15"/>
  <c r="P385" i="15"/>
  <c r="K493" i="15"/>
  <c r="S493" i="15"/>
  <c r="S480" i="15"/>
  <c r="L541" i="15"/>
  <c r="T541" i="15"/>
  <c r="P541" i="15"/>
  <c r="P559" i="15"/>
  <c r="L559" i="15"/>
  <c r="O589" i="15"/>
  <c r="R655" i="15"/>
  <c r="L751" i="15"/>
  <c r="L711" i="15"/>
  <c r="T751" i="15"/>
  <c r="T711" i="15"/>
  <c r="P751" i="15"/>
  <c r="R851" i="15"/>
  <c r="L891" i="15"/>
  <c r="T891" i="15"/>
  <c r="V234" i="15"/>
  <c r="R341" i="15"/>
  <c r="N850" i="15"/>
  <c r="I674" i="15"/>
  <c r="U711" i="15"/>
  <c r="P711" i="15"/>
  <c r="Q711" i="15"/>
  <c r="M890" i="15"/>
  <c r="O711" i="15"/>
  <c r="R480" i="15"/>
  <c r="I541" i="15"/>
  <c r="I936" i="15"/>
  <c r="Q19" i="15"/>
  <c r="O890" i="15"/>
  <c r="R711" i="15"/>
  <c r="U850" i="15"/>
  <c r="U480" i="15"/>
  <c r="M850" i="15"/>
  <c r="I458" i="15"/>
  <c r="U575" i="15"/>
  <c r="O480" i="15"/>
  <c r="I249" i="15"/>
  <c r="I655" i="15"/>
  <c r="I257" i="15"/>
  <c r="O295" i="15"/>
  <c r="N480" i="15"/>
  <c r="M480" i="15"/>
  <c r="I589" i="15"/>
  <c r="I20" i="15"/>
  <c r="M163" i="15"/>
  <c r="L890" i="15"/>
  <c r="V480" i="15"/>
  <c r="S163" i="15"/>
  <c r="L480" i="15"/>
  <c r="I927" i="15"/>
  <c r="Q163" i="15"/>
  <c r="U19" i="15"/>
  <c r="I213" i="15"/>
  <c r="V19" i="15"/>
  <c r="L850" i="15"/>
  <c r="U163" i="15"/>
  <c r="P890" i="15"/>
  <c r="P295" i="15"/>
  <c r="I559" i="15"/>
  <c r="M19" i="15"/>
  <c r="T575" i="15"/>
  <c r="R19" i="15"/>
  <c r="R17" i="15"/>
  <c r="I408" i="15"/>
  <c r="I851" i="15"/>
  <c r="I906" i="15"/>
  <c r="I870" i="15"/>
  <c r="L575" i="15"/>
  <c r="K19" i="15"/>
  <c r="I30" i="15"/>
  <c r="I921" i="15"/>
  <c r="K711" i="15"/>
  <c r="I712" i="15"/>
  <c r="T19" i="15"/>
  <c r="I605" i="15"/>
  <c r="I385" i="15"/>
  <c r="I45" i="15"/>
  <c r="I77" i="15"/>
  <c r="I234" i="15"/>
  <c r="R163" i="15"/>
  <c r="T295" i="15"/>
  <c r="P19" i="15"/>
  <c r="I320" i="15"/>
  <c r="N295" i="15"/>
  <c r="I751" i="15"/>
  <c r="I426" i="15"/>
  <c r="I798" i="15"/>
  <c r="K163" i="15"/>
  <c r="I184" i="15"/>
  <c r="I296" i="15"/>
  <c r="K890" i="15"/>
  <c r="I891" i="15"/>
  <c r="I692" i="15"/>
  <c r="P575" i="15"/>
  <c r="U890" i="15"/>
  <c r="I600" i="15"/>
  <c r="I92" i="15"/>
  <c r="K480" i="15"/>
  <c r="I493" i="15"/>
  <c r="T163" i="15"/>
  <c r="S890" i="15"/>
  <c r="I517" i="15"/>
  <c r="I194" i="15"/>
  <c r="I881" i="15"/>
  <c r="U295" i="15"/>
  <c r="S575" i="15"/>
  <c r="I505" i="15"/>
  <c r="Q575" i="15"/>
  <c r="I341" i="15"/>
  <c r="I362" i="15"/>
  <c r="I843" i="15"/>
  <c r="I446" i="15"/>
  <c r="T890" i="15"/>
  <c r="O575" i="15"/>
  <c r="P163" i="15"/>
  <c r="I275" i="15"/>
  <c r="Q480" i="15"/>
  <c r="I149" i="15"/>
  <c r="L163" i="15"/>
  <c r="K575" i="15"/>
  <c r="I576" i="15"/>
  <c r="I268" i="15"/>
  <c r="I630" i="15"/>
  <c r="I164" i="15"/>
  <c r="R295" i="15"/>
  <c r="R575" i="15"/>
  <c r="S19" i="15"/>
  <c r="M295" i="15"/>
  <c r="V575" i="15"/>
  <c r="L19" i="15"/>
  <c r="S295" i="15"/>
  <c r="P850" i="15"/>
  <c r="P480" i="15"/>
  <c r="O19" i="15"/>
  <c r="V890" i="15"/>
  <c r="L295" i="15"/>
  <c r="O163" i="15"/>
  <c r="Q890" i="15"/>
  <c r="Q295" i="15"/>
  <c r="T480" i="15"/>
  <c r="K295" i="15"/>
  <c r="V295" i="15"/>
  <c r="S850" i="15"/>
  <c r="O850" i="15"/>
  <c r="N711" i="15"/>
  <c r="N890" i="15"/>
  <c r="V163" i="15"/>
  <c r="K850" i="15"/>
  <c r="N575" i="15"/>
  <c r="M575" i="15"/>
  <c r="R850" i="15"/>
  <c r="N163" i="15"/>
  <c r="P17" i="15"/>
  <c r="T17" i="15"/>
  <c r="O17" i="15"/>
  <c r="U17" i="15"/>
  <c r="S17" i="15"/>
  <c r="V17" i="15"/>
  <c r="I850" i="15"/>
  <c r="I480" i="15"/>
  <c r="M17" i="15"/>
  <c r="I575" i="15"/>
  <c r="I163" i="15"/>
  <c r="I711" i="15"/>
  <c r="I19" i="15"/>
  <c r="K17" i="15"/>
  <c r="I295" i="15"/>
  <c r="N17" i="15"/>
  <c r="Q17" i="15"/>
  <c r="L17" i="15"/>
  <c r="I890" i="15"/>
  <c r="U161" i="28"/>
  <c r="T161" i="28"/>
  <c r="S161" i="28"/>
  <c r="U156" i="28"/>
  <c r="T156" i="28"/>
  <c r="S156" i="28"/>
  <c r="U152" i="28"/>
  <c r="T152" i="28"/>
  <c r="S152" i="28"/>
  <c r="U149" i="28"/>
  <c r="T149" i="28"/>
  <c r="S149" i="28"/>
  <c r="Q161" i="28"/>
  <c r="P161" i="28"/>
  <c r="O161" i="28"/>
  <c r="Q156" i="28"/>
  <c r="P156" i="28"/>
  <c r="O156" i="28"/>
  <c r="Q152" i="28"/>
  <c r="P152" i="28"/>
  <c r="O152" i="28"/>
  <c r="Q149" i="28"/>
  <c r="P149" i="28"/>
  <c r="O149" i="28"/>
  <c r="N161" i="28"/>
  <c r="N156" i="28"/>
  <c r="N152" i="28"/>
  <c r="N149" i="28"/>
  <c r="U144" i="28"/>
  <c r="T144" i="28"/>
  <c r="S144" i="28"/>
  <c r="U139" i="28"/>
  <c r="T139" i="28"/>
  <c r="S139" i="28"/>
  <c r="U136" i="28"/>
  <c r="T136" i="28"/>
  <c r="S136" i="28"/>
  <c r="U134" i="28"/>
  <c r="T134" i="28"/>
  <c r="S134" i="28"/>
  <c r="U127" i="28"/>
  <c r="T127" i="28"/>
  <c r="S127" i="28"/>
  <c r="U123" i="28"/>
  <c r="T123" i="28"/>
  <c r="S123" i="28"/>
  <c r="U116" i="28"/>
  <c r="T116" i="28"/>
  <c r="S116" i="28"/>
  <c r="U109" i="28"/>
  <c r="T109" i="28"/>
  <c r="S109" i="28"/>
  <c r="U106" i="28"/>
  <c r="T106" i="28"/>
  <c r="S106" i="28"/>
  <c r="Q144" i="28"/>
  <c r="P144" i="28"/>
  <c r="O144" i="28"/>
  <c r="Q139" i="28"/>
  <c r="P139" i="28"/>
  <c r="O139" i="28"/>
  <c r="Q136" i="28"/>
  <c r="P136" i="28"/>
  <c r="O136" i="28"/>
  <c r="Q134" i="28"/>
  <c r="P134" i="28"/>
  <c r="O134" i="28"/>
  <c r="Q127" i="28"/>
  <c r="P127" i="28"/>
  <c r="O127" i="28"/>
  <c r="Q123" i="28"/>
  <c r="P123" i="28"/>
  <c r="O123" i="28"/>
  <c r="Q116" i="28"/>
  <c r="P116" i="28"/>
  <c r="O116" i="28"/>
  <c r="Q109" i="28"/>
  <c r="P109" i="28"/>
  <c r="O109" i="28"/>
  <c r="Q106" i="28"/>
  <c r="P106" i="28"/>
  <c r="O106" i="28"/>
  <c r="N144" i="28"/>
  <c r="N139" i="28"/>
  <c r="N136" i="28"/>
  <c r="N106" i="28"/>
  <c r="U103" i="28"/>
  <c r="U93" i="28"/>
  <c r="U86" i="28"/>
  <c r="U81" i="28"/>
  <c r="U75" i="28"/>
  <c r="U67" i="28"/>
  <c r="U60" i="28"/>
  <c r="T103" i="28"/>
  <c r="T93" i="28"/>
  <c r="T86" i="28"/>
  <c r="T81" i="28"/>
  <c r="T75" i="28"/>
  <c r="T67" i="28"/>
  <c r="T60" i="28"/>
  <c r="S103" i="28"/>
  <c r="S93" i="28"/>
  <c r="S86" i="28"/>
  <c r="S81" i="28"/>
  <c r="S75" i="28"/>
  <c r="S67" i="28"/>
  <c r="S60" i="28"/>
  <c r="Q103" i="28"/>
  <c r="P103" i="28"/>
  <c r="O103" i="28"/>
  <c r="Q93" i="28"/>
  <c r="P93" i="28"/>
  <c r="O93" i="28"/>
  <c r="Q86" i="28"/>
  <c r="P86" i="28"/>
  <c r="O86" i="28"/>
  <c r="Q81" i="28"/>
  <c r="P81" i="28"/>
  <c r="O81" i="28"/>
  <c r="Q75" i="28"/>
  <c r="P75" i="28"/>
  <c r="O75" i="28"/>
  <c r="Q67" i="28"/>
  <c r="P67" i="28"/>
  <c r="O67" i="28"/>
  <c r="Q60" i="28"/>
  <c r="P60" i="28"/>
  <c r="O60" i="28"/>
  <c r="V162" i="28"/>
  <c r="V160" i="28"/>
  <c r="V159" i="28"/>
  <c r="V158" i="28"/>
  <c r="V157" i="28"/>
  <c r="V155" i="28"/>
  <c r="V154" i="28"/>
  <c r="V153" i="28"/>
  <c r="V151" i="28"/>
  <c r="V150" i="28"/>
  <c r="V147" i="28"/>
  <c r="V146" i="28"/>
  <c r="V145" i="28"/>
  <c r="V143" i="28"/>
  <c r="V142" i="28"/>
  <c r="V141" i="28"/>
  <c r="V140" i="28"/>
  <c r="V138" i="28"/>
  <c r="V137" i="28"/>
  <c r="V135" i="28"/>
  <c r="V133" i="28"/>
  <c r="V132" i="28"/>
  <c r="V131" i="28"/>
  <c r="V130" i="28"/>
  <c r="V129" i="28"/>
  <c r="V128" i="28"/>
  <c r="V126" i="28"/>
  <c r="V125" i="28"/>
  <c r="V124" i="28"/>
  <c r="V122" i="28"/>
  <c r="V121" i="28"/>
  <c r="V120" i="28"/>
  <c r="V119" i="28"/>
  <c r="V118" i="28"/>
  <c r="V117" i="28"/>
  <c r="V115" i="28"/>
  <c r="V114" i="28"/>
  <c r="V113" i="28"/>
  <c r="V112" i="28"/>
  <c r="V111" i="28"/>
  <c r="V110" i="28"/>
  <c r="V108" i="28"/>
  <c r="V107" i="28"/>
  <c r="V104" i="28"/>
  <c r="V102" i="28"/>
  <c r="V101" i="28"/>
  <c r="V100" i="28"/>
  <c r="V99" i="28"/>
  <c r="V98" i="28"/>
  <c r="V97" i="28"/>
  <c r="V96" i="28"/>
  <c r="V95" i="28"/>
  <c r="V94" i="28"/>
  <c r="V92" i="28"/>
  <c r="V91" i="28"/>
  <c r="V90" i="28"/>
  <c r="V89" i="28"/>
  <c r="V88" i="28"/>
  <c r="V87" i="28"/>
  <c r="V85" i="28"/>
  <c r="V84" i="28"/>
  <c r="V83" i="28"/>
  <c r="V82" i="28"/>
  <c r="V80" i="28"/>
  <c r="V79" i="28"/>
  <c r="V78" i="28"/>
  <c r="V77" i="28"/>
  <c r="V76" i="28"/>
  <c r="V74" i="28"/>
  <c r="V73" i="28"/>
  <c r="V72" i="28"/>
  <c r="V71" i="28"/>
  <c r="V70" i="28"/>
  <c r="V69" i="28"/>
  <c r="V68" i="28"/>
  <c r="V66" i="28"/>
  <c r="V65" i="28"/>
  <c r="V64" i="28"/>
  <c r="V63" i="28"/>
  <c r="V62" i="28"/>
  <c r="V61" i="28"/>
  <c r="R162" i="28"/>
  <c r="R160" i="28"/>
  <c r="R159" i="28"/>
  <c r="R158" i="28"/>
  <c r="R157" i="28"/>
  <c r="R155" i="28"/>
  <c r="J155" i="28"/>
  <c r="R154" i="28"/>
  <c r="R153" i="28"/>
  <c r="R151" i="28"/>
  <c r="R150" i="28"/>
  <c r="R147" i="28"/>
  <c r="R146" i="28"/>
  <c r="R145" i="28"/>
  <c r="R143" i="28"/>
  <c r="J143" i="28"/>
  <c r="R142" i="28"/>
  <c r="R141" i="28"/>
  <c r="R140" i="28"/>
  <c r="R138" i="28"/>
  <c r="R137" i="28"/>
  <c r="R135" i="28"/>
  <c r="R133" i="28"/>
  <c r="R132" i="28"/>
  <c r="J132" i="28"/>
  <c r="R131" i="28"/>
  <c r="R130" i="28"/>
  <c r="R129" i="28"/>
  <c r="R128" i="28"/>
  <c r="R126" i="28"/>
  <c r="R125" i="28"/>
  <c r="R124" i="28"/>
  <c r="R122" i="28"/>
  <c r="J122" i="28"/>
  <c r="R121" i="28"/>
  <c r="R120" i="28"/>
  <c r="R119" i="28"/>
  <c r="R118" i="28"/>
  <c r="R117" i="28"/>
  <c r="R115" i="28"/>
  <c r="R114" i="28"/>
  <c r="R113" i="28"/>
  <c r="J113" i="28"/>
  <c r="R112" i="28"/>
  <c r="R111" i="28"/>
  <c r="R110" i="28"/>
  <c r="R108" i="28"/>
  <c r="R107" i="28"/>
  <c r="R104" i="28"/>
  <c r="R102" i="28"/>
  <c r="R101" i="28"/>
  <c r="J101" i="28"/>
  <c r="R100" i="28"/>
  <c r="R99" i="28"/>
  <c r="R98" i="28"/>
  <c r="R97" i="28"/>
  <c r="R96" i="28"/>
  <c r="R95" i="28"/>
  <c r="R94" i="28"/>
  <c r="R92" i="28"/>
  <c r="J92" i="28"/>
  <c r="R91" i="28"/>
  <c r="R90" i="28"/>
  <c r="R89" i="28"/>
  <c r="R88" i="28"/>
  <c r="R87" i="28"/>
  <c r="R85" i="28"/>
  <c r="R84" i="28"/>
  <c r="R83" i="28"/>
  <c r="J83" i="28"/>
  <c r="R82" i="28"/>
  <c r="R80" i="28"/>
  <c r="R79" i="28"/>
  <c r="R78" i="28"/>
  <c r="R77" i="28"/>
  <c r="R76" i="28"/>
  <c r="R74" i="28"/>
  <c r="R73" i="28"/>
  <c r="J73" i="28"/>
  <c r="R72" i="28"/>
  <c r="R71" i="28"/>
  <c r="R70" i="28"/>
  <c r="R69" i="28"/>
  <c r="R68" i="28"/>
  <c r="R66" i="28"/>
  <c r="R65" i="28"/>
  <c r="R64" i="28"/>
  <c r="J64" i="28"/>
  <c r="R63" i="28"/>
  <c r="R62" i="28"/>
  <c r="R61" i="28"/>
  <c r="R52" i="28"/>
  <c r="R51" i="28"/>
  <c r="R50" i="28"/>
  <c r="R49" i="28"/>
  <c r="R47" i="28"/>
  <c r="R46" i="28"/>
  <c r="R45" i="28"/>
  <c r="R43" i="28"/>
  <c r="R42" i="28"/>
  <c r="R40" i="28"/>
  <c r="R38" i="28"/>
  <c r="R37" i="28"/>
  <c r="R36" i="28"/>
  <c r="R35" i="28"/>
  <c r="R34" i="28"/>
  <c r="R33" i="28"/>
  <c r="R32" i="28"/>
  <c r="R31" i="28"/>
  <c r="R30" i="28"/>
  <c r="R28" i="28"/>
  <c r="R27" i="28"/>
  <c r="R26" i="28"/>
  <c r="R25" i="28"/>
  <c r="U53" i="28"/>
  <c r="U48" i="28"/>
  <c r="U44" i="28"/>
  <c r="U41" i="28"/>
  <c r="U39" i="28"/>
  <c r="U29" i="28"/>
  <c r="U24" i="28"/>
  <c r="U21" i="28"/>
  <c r="T53" i="28"/>
  <c r="T48" i="28"/>
  <c r="T44" i="28"/>
  <c r="T41" i="28"/>
  <c r="T39" i="28"/>
  <c r="T29" i="28"/>
  <c r="T24" i="28"/>
  <c r="T21" i="28"/>
  <c r="S53" i="28"/>
  <c r="S48" i="28"/>
  <c r="S44" i="28"/>
  <c r="S41" i="28"/>
  <c r="S39" i="28"/>
  <c r="S29" i="28"/>
  <c r="S24" i="28"/>
  <c r="S21" i="28"/>
  <c r="Q53" i="28"/>
  <c r="P53" i="28"/>
  <c r="O53" i="28"/>
  <c r="Q48" i="28"/>
  <c r="P48" i="28"/>
  <c r="O48" i="28"/>
  <c r="Q44" i="28"/>
  <c r="P44" i="28"/>
  <c r="O44" i="28"/>
  <c r="Q41" i="28"/>
  <c r="P41" i="28"/>
  <c r="O41" i="28"/>
  <c r="Q39" i="28"/>
  <c r="P39" i="28"/>
  <c r="O39" i="28"/>
  <c r="Q29" i="28"/>
  <c r="P29" i="28"/>
  <c r="O29" i="28"/>
  <c r="Q24" i="28"/>
  <c r="P24" i="28"/>
  <c r="O24" i="28"/>
  <c r="Q21" i="28"/>
  <c r="P21" i="28"/>
  <c r="O21" i="28"/>
  <c r="N53" i="28"/>
  <c r="N48" i="28"/>
  <c r="N44" i="28"/>
  <c r="N41" i="28"/>
  <c r="N39" i="28"/>
  <c r="N29" i="28"/>
  <c r="N24" i="28"/>
  <c r="N21" i="28"/>
  <c r="F20" i="33"/>
  <c r="I941" i="26"/>
  <c r="I940" i="26"/>
  <c r="I938" i="26"/>
  <c r="I936" i="26"/>
  <c r="I933" i="26"/>
  <c r="I932" i="26"/>
  <c r="I930" i="26"/>
  <c r="I927" i="26"/>
  <c r="I924" i="26"/>
  <c r="I921" i="26"/>
  <c r="I912" i="26"/>
  <c r="I909" i="26"/>
  <c r="I906" i="26"/>
  <c r="I897" i="26"/>
  <c r="I894" i="26"/>
  <c r="I891" i="26"/>
  <c r="I885" i="26"/>
  <c r="I883" i="26"/>
  <c r="I881" i="26"/>
  <c r="I874" i="26"/>
  <c r="I871" i="26"/>
  <c r="I865" i="26"/>
  <c r="I855" i="26"/>
  <c r="I863" i="26"/>
  <c r="I861" i="26"/>
  <c r="I853" i="26"/>
  <c r="I851" i="26"/>
  <c r="I845" i="26"/>
  <c r="I843" i="26"/>
  <c r="I839" i="26"/>
  <c r="I829" i="26"/>
  <c r="I819" i="26"/>
  <c r="I813" i="26"/>
  <c r="I811" i="26"/>
  <c r="I801" i="26"/>
  <c r="I798" i="26"/>
  <c r="I794" i="26"/>
  <c r="I793" i="26"/>
  <c r="I786" i="26"/>
  <c r="I782" i="26"/>
  <c r="I777" i="26"/>
  <c r="I772" i="26"/>
  <c r="I766" i="26"/>
  <c r="I761" i="26"/>
  <c r="I756" i="26"/>
  <c r="I751" i="26"/>
  <c r="I746" i="26"/>
  <c r="I742" i="26"/>
  <c r="I737" i="26"/>
  <c r="I732" i="26"/>
  <c r="I727" i="26"/>
  <c r="I722" i="26"/>
  <c r="I717" i="26"/>
  <c r="I712" i="26"/>
  <c r="I708" i="26"/>
  <c r="I706" i="26"/>
  <c r="I704" i="26"/>
  <c r="I702" i="26"/>
  <c r="I700" i="26"/>
  <c r="I698" i="26"/>
  <c r="I696" i="26"/>
  <c r="I694" i="26"/>
  <c r="I692" i="26"/>
  <c r="I685" i="26"/>
  <c r="I681" i="26"/>
  <c r="I678" i="26"/>
  <c r="I674" i="26"/>
  <c r="I671" i="26"/>
  <c r="I669" i="26"/>
  <c r="I667" i="26"/>
  <c r="I665" i="26"/>
  <c r="I663" i="26"/>
  <c r="I661" i="26"/>
  <c r="I659" i="26"/>
  <c r="I657" i="26"/>
  <c r="I655" i="26"/>
  <c r="I647" i="26"/>
  <c r="I643" i="26"/>
  <c r="I641" i="26"/>
  <c r="I639" i="26"/>
  <c r="I637" i="26"/>
  <c r="I635" i="26"/>
  <c r="I632" i="26"/>
  <c r="I630" i="26"/>
  <c r="I627" i="26"/>
  <c r="I626" i="26"/>
  <c r="I624" i="26"/>
  <c r="I620" i="26"/>
  <c r="I618" i="26"/>
  <c r="I614" i="26"/>
  <c r="I610" i="26"/>
  <c r="I605" i="26"/>
  <c r="I602" i="26"/>
  <c r="I600" i="26"/>
  <c r="I595" i="26"/>
  <c r="I593" i="26"/>
  <c r="I591" i="26"/>
  <c r="I589" i="26"/>
  <c r="I586" i="26"/>
  <c r="I584" i="26"/>
  <c r="I582" i="26"/>
  <c r="I580" i="26"/>
  <c r="I578" i="26"/>
  <c r="I576" i="26"/>
  <c r="I572" i="26"/>
  <c r="I569" i="26"/>
  <c r="I567" i="26"/>
  <c r="I565" i="26"/>
  <c r="I563" i="26"/>
  <c r="I561" i="26"/>
  <c r="I559" i="26"/>
  <c r="I556" i="26"/>
  <c r="I555" i="26"/>
  <c r="I547" i="26"/>
  <c r="I545" i="26"/>
  <c r="I543" i="26"/>
  <c r="I541" i="26"/>
  <c r="I538" i="26"/>
  <c r="I535" i="26"/>
  <c r="I529" i="26"/>
  <c r="I527" i="26"/>
  <c r="I524" i="26"/>
  <c r="I522" i="26"/>
  <c r="I517" i="26"/>
  <c r="I514" i="26"/>
  <c r="I498" i="26"/>
  <c r="I493" i="26"/>
  <c r="I485" i="26"/>
  <c r="I480" i="26"/>
  <c r="I471" i="26"/>
  <c r="I469" i="26"/>
  <c r="I467" i="26"/>
  <c r="I465" i="26"/>
  <c r="I458" i="26"/>
  <c r="I473" i="26"/>
  <c r="I476" i="26"/>
  <c r="I463" i="26"/>
  <c r="I455" i="26"/>
  <c r="I453" i="26"/>
  <c r="I451" i="26"/>
  <c r="I448" i="26"/>
  <c r="I446" i="26"/>
  <c r="I442" i="26"/>
  <c r="I438" i="26"/>
  <c r="I436" i="26"/>
  <c r="I434" i="26"/>
  <c r="I432" i="26"/>
  <c r="I429" i="26"/>
  <c r="I426" i="26"/>
  <c r="I423" i="26"/>
  <c r="I421" i="26"/>
  <c r="I418" i="26"/>
  <c r="I416" i="26"/>
  <c r="I414" i="26"/>
  <c r="I408" i="26"/>
  <c r="I405" i="26"/>
  <c r="I402" i="26"/>
  <c r="I387" i="26"/>
  <c r="I385" i="26"/>
  <c r="I380" i="26"/>
  <c r="I368" i="26"/>
  <c r="I362" i="26"/>
  <c r="I359" i="26"/>
  <c r="I357" i="26"/>
  <c r="I355" i="26"/>
  <c r="I353" i="26"/>
  <c r="I351" i="26"/>
  <c r="I346" i="26"/>
  <c r="I344" i="26"/>
  <c r="I337" i="26"/>
  <c r="I328" i="26"/>
  <c r="I324" i="26"/>
  <c r="I320" i="26"/>
  <c r="I317" i="26"/>
  <c r="I313" i="26"/>
  <c r="I311" i="26"/>
  <c r="I308" i="26"/>
  <c r="I306" i="26"/>
  <c r="I304" i="26"/>
  <c r="I301" i="26"/>
  <c r="I299" i="26"/>
  <c r="I296" i="26"/>
  <c r="I225" i="26"/>
  <c r="I223" i="26"/>
  <c r="I221" i="26"/>
  <c r="I219" i="26"/>
  <c r="I217" i="26"/>
  <c r="I215" i="26"/>
  <c r="I213" i="26"/>
  <c r="I181" i="26"/>
  <c r="I179" i="26"/>
  <c r="I177" i="26"/>
  <c r="I173" i="26"/>
  <c r="I171" i="26"/>
  <c r="I169" i="26"/>
  <c r="I166" i="26"/>
  <c r="I164" i="26"/>
  <c r="I146" i="26"/>
  <c r="I145" i="26"/>
  <c r="I56" i="26"/>
  <c r="I27" i="26"/>
  <c r="I24" i="26"/>
  <c r="I22" i="26"/>
  <c r="I20" i="26"/>
  <c r="I292" i="26"/>
  <c r="I290" i="26"/>
  <c r="I288" i="26"/>
  <c r="I286" i="26"/>
  <c r="I284" i="26"/>
  <c r="I282" i="26"/>
  <c r="I280" i="26"/>
  <c r="I278" i="26"/>
  <c r="I275" i="26"/>
  <c r="I272" i="26"/>
  <c r="I270" i="26"/>
  <c r="I268" i="26"/>
  <c r="I265" i="26"/>
  <c r="I263" i="26"/>
  <c r="I261" i="26"/>
  <c r="I259" i="26"/>
  <c r="I257" i="26"/>
  <c r="I254" i="26"/>
  <c r="I246" i="26"/>
  <c r="I244" i="26"/>
  <c r="I242" i="26"/>
  <c r="I240" i="26"/>
  <c r="I238" i="26"/>
  <c r="I236" i="26"/>
  <c r="I234" i="26"/>
  <c r="I230" i="26"/>
  <c r="I227" i="26"/>
  <c r="I210" i="26"/>
  <c r="I208" i="26"/>
  <c r="I206" i="26"/>
  <c r="I204" i="26"/>
  <c r="I202" i="26"/>
  <c r="I200" i="26"/>
  <c r="I198" i="26"/>
  <c r="I196" i="26"/>
  <c r="I194" i="26"/>
  <c r="I191" i="26"/>
  <c r="I189" i="26"/>
  <c r="J104" i="28"/>
  <c r="F101" i="8"/>
  <c r="V75" i="28"/>
  <c r="J62" i="28"/>
  <c r="F59" i="8"/>
  <c r="J71" i="28"/>
  <c r="J80" i="28"/>
  <c r="F77" i="8"/>
  <c r="J90" i="28"/>
  <c r="K90" i="28"/>
  <c r="J99" i="28"/>
  <c r="L99" i="28"/>
  <c r="J111" i="28"/>
  <c r="L111" i="28"/>
  <c r="J120" i="28"/>
  <c r="F117" i="8"/>
  <c r="J130" i="28"/>
  <c r="J141" i="28"/>
  <c r="L141" i="28"/>
  <c r="J153" i="28"/>
  <c r="J63" i="28"/>
  <c r="K63" i="28"/>
  <c r="J82" i="28"/>
  <c r="F79" i="8"/>
  <c r="J91" i="28"/>
  <c r="K91" i="28"/>
  <c r="J100" i="28"/>
  <c r="F97" i="8"/>
  <c r="J121" i="28"/>
  <c r="L121" i="28"/>
  <c r="J131" i="28"/>
  <c r="K131" i="28"/>
  <c r="J142" i="28"/>
  <c r="K142" i="28"/>
  <c r="J154" i="28"/>
  <c r="F151" i="8"/>
  <c r="J65" i="28"/>
  <c r="F62" i="8"/>
  <c r="J74" i="28"/>
  <c r="L74" i="28"/>
  <c r="J84" i="28"/>
  <c r="F81" i="8"/>
  <c r="J94" i="28"/>
  <c r="F91" i="8"/>
  <c r="J102" i="28"/>
  <c r="F99" i="8"/>
  <c r="J114" i="28"/>
  <c r="F111" i="8"/>
  <c r="J124" i="28"/>
  <c r="L124" i="28"/>
  <c r="J133" i="28"/>
  <c r="K133" i="28"/>
  <c r="J145" i="28"/>
  <c r="F142" i="8"/>
  <c r="J157" i="28"/>
  <c r="L157" i="28"/>
  <c r="I17" i="15"/>
  <c r="V81" i="28"/>
  <c r="J68" i="28"/>
  <c r="K68" i="28"/>
  <c r="J77" i="28"/>
  <c r="L77" i="28"/>
  <c r="J87" i="28"/>
  <c r="F84" i="8"/>
  <c r="J96" i="28"/>
  <c r="F93" i="8"/>
  <c r="J107" i="28"/>
  <c r="K107" i="28"/>
  <c r="J117" i="28"/>
  <c r="F114" i="8"/>
  <c r="J126" i="28"/>
  <c r="F123" i="8"/>
  <c r="J137" i="28"/>
  <c r="F134" i="8"/>
  <c r="J147" i="28"/>
  <c r="F144" i="8"/>
  <c r="J159" i="28"/>
  <c r="F156" i="8"/>
  <c r="V67" i="28"/>
  <c r="J69" i="28"/>
  <c r="F66" i="8"/>
  <c r="J78" i="28"/>
  <c r="K78" i="28"/>
  <c r="J88" i="28"/>
  <c r="F85" i="8"/>
  <c r="J97" i="28"/>
  <c r="F94" i="8"/>
  <c r="J108" i="28"/>
  <c r="F105" i="8"/>
  <c r="J118" i="28"/>
  <c r="F115" i="8"/>
  <c r="J128" i="28"/>
  <c r="F125" i="8"/>
  <c r="J138" i="28"/>
  <c r="L138" i="28"/>
  <c r="J150" i="28"/>
  <c r="F147" i="8"/>
  <c r="J160" i="28"/>
  <c r="F157" i="8"/>
  <c r="J61" i="28"/>
  <c r="F58" i="8"/>
  <c r="J70" i="28"/>
  <c r="L70" i="28"/>
  <c r="J79" i="28"/>
  <c r="F76" i="8"/>
  <c r="J89" i="28"/>
  <c r="L89" i="28"/>
  <c r="J98" i="28"/>
  <c r="F95" i="8"/>
  <c r="J110" i="28"/>
  <c r="K110" i="28"/>
  <c r="J119" i="28"/>
  <c r="F116" i="8"/>
  <c r="J129" i="28"/>
  <c r="L129" i="28"/>
  <c r="J140" i="28"/>
  <c r="F137" i="8"/>
  <c r="J151" i="28"/>
  <c r="F148" i="8"/>
  <c r="J162" i="28"/>
  <c r="L162" i="28"/>
  <c r="N148" i="28"/>
  <c r="J72" i="28"/>
  <c r="K72" i="28"/>
  <c r="J112" i="28"/>
  <c r="F109" i="8"/>
  <c r="V93" i="28"/>
  <c r="J66" i="28"/>
  <c r="F63" i="8"/>
  <c r="J76" i="28"/>
  <c r="L76" i="28"/>
  <c r="J85" i="28"/>
  <c r="L85" i="28"/>
  <c r="J95" i="28"/>
  <c r="L95" i="28"/>
  <c r="J115" i="28"/>
  <c r="L115" i="28"/>
  <c r="J125" i="28"/>
  <c r="F122" i="8"/>
  <c r="J135" i="28"/>
  <c r="F132" i="8"/>
  <c r="F131" i="8"/>
  <c r="J146" i="28"/>
  <c r="F143" i="8"/>
  <c r="J158" i="28"/>
  <c r="F155" i="8"/>
  <c r="F108" i="8"/>
  <c r="K111" i="28"/>
  <c r="F65" i="8"/>
  <c r="L68" i="28"/>
  <c r="L107" i="28"/>
  <c r="F75" i="8"/>
  <c r="L97" i="28"/>
  <c r="F96" i="8"/>
  <c r="K137" i="28"/>
  <c r="F107" i="8"/>
  <c r="L91" i="28"/>
  <c r="F118" i="8"/>
  <c r="F61" i="8"/>
  <c r="L64" i="28"/>
  <c r="K64" i="28"/>
  <c r="F70" i="8"/>
  <c r="L73" i="28"/>
  <c r="K73" i="28"/>
  <c r="F80" i="8"/>
  <c r="L83" i="28"/>
  <c r="K83" i="28"/>
  <c r="F89" i="8"/>
  <c r="L92" i="28"/>
  <c r="K92" i="28"/>
  <c r="F98" i="8"/>
  <c r="L101" i="28"/>
  <c r="K101" i="28"/>
  <c r="F110" i="8"/>
  <c r="L113" i="28"/>
  <c r="K113" i="28"/>
  <c r="F119" i="8"/>
  <c r="K122" i="28"/>
  <c r="L122" i="28"/>
  <c r="F129" i="8"/>
  <c r="L132" i="28"/>
  <c r="K132" i="28"/>
  <c r="F140" i="8"/>
  <c r="L143" i="28"/>
  <c r="K143" i="28"/>
  <c r="F152" i="8"/>
  <c r="L155" i="28"/>
  <c r="K155" i="28"/>
  <c r="F138" i="8"/>
  <c r="F150" i="8"/>
  <c r="L153" i="28"/>
  <c r="K153" i="28"/>
  <c r="K84" i="28"/>
  <c r="F121" i="8"/>
  <c r="F68" i="8"/>
  <c r="L71" i="28"/>
  <c r="K71" i="28"/>
  <c r="F127" i="8"/>
  <c r="K130" i="28"/>
  <c r="L130" i="28"/>
  <c r="L100" i="28"/>
  <c r="L142" i="28"/>
  <c r="L135" i="28"/>
  <c r="K80" i="28"/>
  <c r="K104" i="28"/>
  <c r="K120" i="28"/>
  <c r="L104" i="28"/>
  <c r="L120" i="28"/>
  <c r="S148" i="28"/>
  <c r="U148" i="28"/>
  <c r="O148" i="28"/>
  <c r="T148" i="28"/>
  <c r="I926" i="26"/>
  <c r="I935" i="26"/>
  <c r="I880" i="26"/>
  <c r="Q59" i="28"/>
  <c r="U59" i="28"/>
  <c r="S59" i="28"/>
  <c r="P148" i="28"/>
  <c r="T59" i="28"/>
  <c r="Q148" i="28"/>
  <c r="P59" i="28"/>
  <c r="O59" i="28"/>
  <c r="T105" i="28"/>
  <c r="O105" i="28"/>
  <c r="S105" i="28"/>
  <c r="Q105" i="28"/>
  <c r="P105" i="28"/>
  <c r="U105" i="28"/>
  <c r="V103" i="28"/>
  <c r="V86" i="28"/>
  <c r="R29" i="28"/>
  <c r="R24" i="28"/>
  <c r="R41" i="28"/>
  <c r="R48" i="28"/>
  <c r="R39" i="28"/>
  <c r="R53" i="28"/>
  <c r="R44" i="28"/>
  <c r="N20" i="28"/>
  <c r="I890" i="26"/>
  <c r="I905" i="26"/>
  <c r="I920" i="26"/>
  <c r="I869" i="26"/>
  <c r="I850" i="26"/>
  <c r="I842" i="26"/>
  <c r="I797" i="26"/>
  <c r="I750" i="26"/>
  <c r="I711" i="26"/>
  <c r="I691" i="26"/>
  <c r="I673" i="26"/>
  <c r="I604" i="26"/>
  <c r="I654" i="26"/>
  <c r="I629" i="26"/>
  <c r="I492" i="26"/>
  <c r="I588" i="26"/>
  <c r="I516" i="26"/>
  <c r="I575" i="26"/>
  <c r="I599" i="26"/>
  <c r="I558" i="26"/>
  <c r="I540" i="26"/>
  <c r="I445" i="26"/>
  <c r="I425" i="26"/>
  <c r="I407" i="26"/>
  <c r="I295" i="26"/>
  <c r="I267" i="26"/>
  <c r="I163" i="26"/>
  <c r="I19" i="26"/>
  <c r="I233" i="26"/>
  <c r="I274" i="26"/>
  <c r="I193" i="26"/>
  <c r="I256" i="26"/>
  <c r="I160" i="26"/>
  <c r="I96" i="26"/>
  <c r="I94" i="26"/>
  <c r="I92" i="26"/>
  <c r="I86" i="26"/>
  <c r="I83" i="26"/>
  <c r="I68" i="26"/>
  <c r="I48" i="26"/>
  <c r="I42" i="26"/>
  <c r="K100" i="28"/>
  <c r="L137" i="28"/>
  <c r="L82" i="28"/>
  <c r="L94" i="28"/>
  <c r="F87" i="8"/>
  <c r="K94" i="28"/>
  <c r="K162" i="28"/>
  <c r="F159" i="8"/>
  <c r="F158" i="8"/>
  <c r="F92" i="8"/>
  <c r="F88" i="8"/>
  <c r="K70" i="28"/>
  <c r="F139" i="8"/>
  <c r="F136" i="8"/>
  <c r="K141" i="28"/>
  <c r="L90" i="28"/>
  <c r="F67" i="8"/>
  <c r="F135" i="8"/>
  <c r="F133" i="8"/>
  <c r="K135" i="28"/>
  <c r="K61" i="28"/>
  <c r="K97" i="28"/>
  <c r="L84" i="28"/>
  <c r="L62" i="28"/>
  <c r="K124" i="28"/>
  <c r="K62" i="28"/>
  <c r="K99" i="28"/>
  <c r="L80" i="28"/>
  <c r="K85" i="28"/>
  <c r="K82" i="28"/>
  <c r="L110" i="28"/>
  <c r="F104" i="8"/>
  <c r="K87" i="28"/>
  <c r="K138" i="28"/>
  <c r="L118" i="28"/>
  <c r="K96" i="28"/>
  <c r="L102" i="28"/>
  <c r="L69" i="28"/>
  <c r="L150" i="28"/>
  <c r="K147" i="28"/>
  <c r="K159" i="28"/>
  <c r="L159" i="28"/>
  <c r="K69" i="28"/>
  <c r="L98" i="28"/>
  <c r="L96" i="28"/>
  <c r="K102" i="28"/>
  <c r="L131" i="28"/>
  <c r="F86" i="8"/>
  <c r="F74" i="8"/>
  <c r="K118" i="28"/>
  <c r="L147" i="28"/>
  <c r="F112" i="8"/>
  <c r="F106" i="8"/>
  <c r="F128" i="8"/>
  <c r="L154" i="28"/>
  <c r="L133" i="28"/>
  <c r="K121" i="28"/>
  <c r="F130" i="8"/>
  <c r="K74" i="28"/>
  <c r="L88" i="28"/>
  <c r="F154" i="8"/>
  <c r="F153" i="8"/>
  <c r="F71" i="8"/>
  <c r="L63" i="28"/>
  <c r="F60" i="8"/>
  <c r="F57" i="8"/>
  <c r="K160" i="28"/>
  <c r="L145" i="28"/>
  <c r="L114" i="28"/>
  <c r="L65" i="28"/>
  <c r="K154" i="28"/>
  <c r="K150" i="28"/>
  <c r="K157" i="28"/>
  <c r="K145" i="28"/>
  <c r="K65" i="28"/>
  <c r="K128" i="28"/>
  <c r="K114" i="28"/>
  <c r="K77" i="28"/>
  <c r="L78" i="28"/>
  <c r="L160" i="28"/>
  <c r="K125" i="28"/>
  <c r="L128" i="28"/>
  <c r="F82" i="8"/>
  <c r="F78" i="8"/>
  <c r="K112" i="28"/>
  <c r="L151" i="28"/>
  <c r="L61" i="28"/>
  <c r="K117" i="28"/>
  <c r="L87" i="28"/>
  <c r="K151" i="28"/>
  <c r="K76" i="28"/>
  <c r="F149" i="8"/>
  <c r="L112" i="28"/>
  <c r="K79" i="28"/>
  <c r="L117" i="28"/>
  <c r="L126" i="28"/>
  <c r="L79" i="28"/>
  <c r="K108" i="28"/>
  <c r="K126" i="28"/>
  <c r="F73" i="8"/>
  <c r="F72" i="8"/>
  <c r="L140" i="28"/>
  <c r="L108" i="28"/>
  <c r="K140" i="28"/>
  <c r="K95" i="28"/>
  <c r="K88" i="28"/>
  <c r="L158" i="28"/>
  <c r="L66" i="28"/>
  <c r="K129" i="28"/>
  <c r="K158" i="28"/>
  <c r="K66" i="28"/>
  <c r="L125" i="28"/>
  <c r="F126" i="8"/>
  <c r="L146" i="28"/>
  <c r="L72" i="28"/>
  <c r="K119" i="28"/>
  <c r="K146" i="28"/>
  <c r="K115" i="28"/>
  <c r="F69" i="8"/>
  <c r="L119" i="28"/>
  <c r="K89" i="28"/>
  <c r="K98" i="28"/>
  <c r="F120" i="8"/>
  <c r="F113" i="8"/>
  <c r="F103" i="8"/>
  <c r="F141" i="8"/>
  <c r="F146" i="8"/>
  <c r="I889" i="26"/>
  <c r="I849" i="26"/>
  <c r="I710" i="26"/>
  <c r="I574" i="26"/>
  <c r="D41" i="9"/>
  <c r="D36" i="9"/>
  <c r="D33" i="9"/>
  <c r="D29" i="9"/>
  <c r="D20" i="9"/>
  <c r="D17" i="9"/>
  <c r="F100" i="8"/>
  <c r="F90" i="8"/>
  <c r="D37" i="7"/>
  <c r="D35" i="7"/>
  <c r="D24" i="6"/>
  <c r="D16" i="6"/>
  <c r="D29" i="6"/>
  <c r="F18" i="30"/>
  <c r="D47" i="5"/>
  <c r="D43" i="5"/>
  <c r="D34" i="5"/>
  <c r="D26" i="5"/>
  <c r="D18" i="5"/>
  <c r="F83" i="8"/>
  <c r="F124" i="8"/>
  <c r="F102" i="8"/>
  <c r="F64" i="8"/>
  <c r="F56" i="8"/>
  <c r="F145" i="8"/>
  <c r="D42" i="5"/>
  <c r="D17" i="5"/>
  <c r="D16" i="5"/>
  <c r="D52" i="5"/>
  <c r="D16" i="9"/>
  <c r="D47" i="9"/>
  <c r="F85" i="29"/>
  <c r="F84" i="29"/>
  <c r="F73" i="29"/>
  <c r="F72" i="29"/>
  <c r="F71" i="29"/>
  <c r="F70" i="29"/>
  <c r="F69" i="29"/>
  <c r="F68" i="29"/>
  <c r="F52" i="29"/>
  <c r="F50" i="29"/>
  <c r="F49" i="29"/>
  <c r="I508" i="26"/>
  <c r="F45" i="29"/>
  <c r="I374" i="26"/>
  <c r="I372" i="26"/>
  <c r="I370" i="26"/>
  <c r="I341" i="26"/>
  <c r="I143" i="26"/>
  <c r="F26" i="29"/>
  <c r="I504" i="26"/>
  <c r="F83" i="29"/>
  <c r="F51" i="29"/>
  <c r="F48" i="29"/>
  <c r="I460" i="26"/>
  <c r="I457" i="26"/>
  <c r="I394" i="26"/>
  <c r="I399" i="26"/>
  <c r="I102" i="26"/>
  <c r="I74" i="26"/>
  <c r="I72" i="26"/>
  <c r="I70" i="26"/>
  <c r="F46" i="29"/>
  <c r="I479" i="26"/>
  <c r="V161" i="28"/>
  <c r="R152" i="28"/>
  <c r="R149" i="28"/>
  <c r="R144" i="28"/>
  <c r="V136" i="28"/>
  <c r="V134" i="28"/>
  <c r="N134" i="28"/>
  <c r="V127" i="28"/>
  <c r="N127" i="28"/>
  <c r="V123" i="28"/>
  <c r="N123" i="28"/>
  <c r="N116" i="28"/>
  <c r="R116" i="28"/>
  <c r="N109" i="28"/>
  <c r="R106" i="28"/>
  <c r="N103" i="28"/>
  <c r="R103" i="28"/>
  <c r="J103" i="28"/>
  <c r="N93" i="28"/>
  <c r="R93" i="28"/>
  <c r="J93" i="28"/>
  <c r="N86" i="28"/>
  <c r="R86" i="28"/>
  <c r="J86" i="28"/>
  <c r="N81" i="28"/>
  <c r="R81" i="28"/>
  <c r="J81" i="28"/>
  <c r="N75" i="28"/>
  <c r="R75" i="28"/>
  <c r="J75" i="28"/>
  <c r="N67" i="28"/>
  <c r="R67" i="28"/>
  <c r="J67" i="28"/>
  <c r="N60" i="28"/>
  <c r="V58" i="28"/>
  <c r="R58" i="28"/>
  <c r="V57" i="28"/>
  <c r="R57" i="28"/>
  <c r="V56" i="28"/>
  <c r="R56" i="28"/>
  <c r="V55" i="28"/>
  <c r="R55" i="28"/>
  <c r="V54" i="28"/>
  <c r="R54" i="28"/>
  <c r="V52" i="28"/>
  <c r="J52" i="28"/>
  <c r="V51" i="28"/>
  <c r="J51" i="28"/>
  <c r="V50" i="28"/>
  <c r="J50" i="28"/>
  <c r="V49" i="28"/>
  <c r="J49" i="28"/>
  <c r="V47" i="28"/>
  <c r="J47" i="28"/>
  <c r="V46" i="28"/>
  <c r="J46" i="28"/>
  <c r="V45" i="28"/>
  <c r="J45" i="28"/>
  <c r="V43" i="28"/>
  <c r="J43" i="28"/>
  <c r="V42" i="28"/>
  <c r="J42" i="28"/>
  <c r="V40" i="28"/>
  <c r="J40" i="28"/>
  <c r="V38" i="28"/>
  <c r="J38" i="28"/>
  <c r="V37" i="28"/>
  <c r="J37" i="28"/>
  <c r="V36" i="28"/>
  <c r="J36" i="28"/>
  <c r="V35" i="28"/>
  <c r="J35" i="28"/>
  <c r="V34" i="28"/>
  <c r="J34" i="28"/>
  <c r="V33" i="28"/>
  <c r="J33" i="28"/>
  <c r="V32" i="28"/>
  <c r="J32" i="28"/>
  <c r="V31" i="28"/>
  <c r="J31" i="28"/>
  <c r="V30" i="28"/>
  <c r="J30" i="28"/>
  <c r="V28" i="28"/>
  <c r="J28" i="28"/>
  <c r="V27" i="28"/>
  <c r="J27" i="28"/>
  <c r="V26" i="28"/>
  <c r="J26" i="28"/>
  <c r="V25" i="28"/>
  <c r="J25" i="28"/>
  <c r="V23" i="28"/>
  <c r="R23" i="28"/>
  <c r="V22" i="28"/>
  <c r="R22" i="28"/>
  <c r="O20" i="28"/>
  <c r="O164" i="28"/>
  <c r="D25" i="7"/>
  <c r="D17" i="7"/>
  <c r="I22" i="4"/>
  <c r="F86" i="29"/>
  <c r="F82" i="29"/>
  <c r="F78" i="29"/>
  <c r="F76" i="29"/>
  <c r="F58" i="29"/>
  <c r="I392" i="26"/>
  <c r="I390" i="26"/>
  <c r="I382" i="26"/>
  <c r="I378" i="26"/>
  <c r="I376" i="26"/>
  <c r="I349" i="26"/>
  <c r="I340" i="26"/>
  <c r="I333" i="26"/>
  <c r="I322" i="26"/>
  <c r="I249" i="26"/>
  <c r="I184" i="26"/>
  <c r="I183" i="26"/>
  <c r="I149" i="26"/>
  <c r="I148" i="26"/>
  <c r="F21" i="29"/>
  <c r="I140" i="26"/>
  <c r="I91" i="26"/>
  <c r="I89" i="26"/>
  <c r="I77" i="26"/>
  <c r="I59" i="26"/>
  <c r="I45" i="26"/>
  <c r="I39" i="26"/>
  <c r="I34" i="26"/>
  <c r="I30" i="26"/>
  <c r="J55" i="28"/>
  <c r="K55" i="28"/>
  <c r="J57" i="28"/>
  <c r="F54" i="8"/>
  <c r="J56" i="28"/>
  <c r="L56" i="28"/>
  <c r="F22" i="8"/>
  <c r="L25" i="28"/>
  <c r="K25" i="28"/>
  <c r="F31" i="8"/>
  <c r="K34" i="28"/>
  <c r="L34" i="28"/>
  <c r="F42" i="8"/>
  <c r="L45" i="28"/>
  <c r="K45" i="28"/>
  <c r="F23" i="8"/>
  <c r="K26" i="28"/>
  <c r="L26" i="28"/>
  <c r="F32" i="8"/>
  <c r="L35" i="28"/>
  <c r="K35" i="28"/>
  <c r="F43" i="8"/>
  <c r="K46" i="28"/>
  <c r="L46" i="28"/>
  <c r="F52" i="8"/>
  <c r="L55" i="28"/>
  <c r="F24" i="8"/>
  <c r="L27" i="28"/>
  <c r="K27" i="28"/>
  <c r="F33" i="8"/>
  <c r="L36" i="28"/>
  <c r="K36" i="28"/>
  <c r="F44" i="8"/>
  <c r="L47" i="28"/>
  <c r="K47" i="28"/>
  <c r="L67" i="28"/>
  <c r="K67" i="28"/>
  <c r="F25" i="8"/>
  <c r="L28" i="28"/>
  <c r="K28" i="28"/>
  <c r="F46" i="8"/>
  <c r="L49" i="28"/>
  <c r="K49" i="28"/>
  <c r="F27" i="8"/>
  <c r="K30" i="28"/>
  <c r="L30" i="28"/>
  <c r="F47" i="8"/>
  <c r="K50" i="28"/>
  <c r="L50" i="28"/>
  <c r="F37" i="8"/>
  <c r="F36" i="8"/>
  <c r="L40" i="28"/>
  <c r="K40" i="28"/>
  <c r="F48" i="8"/>
  <c r="L51" i="28"/>
  <c r="K51" i="28"/>
  <c r="L57" i="28"/>
  <c r="J23" i="28"/>
  <c r="F29" i="8"/>
  <c r="L32" i="28"/>
  <c r="K32" i="28"/>
  <c r="F39" i="8"/>
  <c r="K42" i="28"/>
  <c r="L42" i="28"/>
  <c r="F49" i="8"/>
  <c r="L52" i="28"/>
  <c r="K52" i="28"/>
  <c r="L93" i="28"/>
  <c r="K93" i="28"/>
  <c r="F34" i="8"/>
  <c r="L37" i="28"/>
  <c r="K37" i="28"/>
  <c r="L75" i="28"/>
  <c r="K75" i="28"/>
  <c r="F35" i="8"/>
  <c r="K38" i="28"/>
  <c r="L38" i="28"/>
  <c r="L81" i="28"/>
  <c r="K81" i="28"/>
  <c r="F28" i="8"/>
  <c r="L31" i="28"/>
  <c r="K31" i="28"/>
  <c r="K86" i="28"/>
  <c r="L86" i="28"/>
  <c r="F30" i="8"/>
  <c r="L33" i="28"/>
  <c r="K33" i="28"/>
  <c r="F40" i="8"/>
  <c r="L43" i="28"/>
  <c r="K43" i="28"/>
  <c r="J54" i="28"/>
  <c r="J58" i="28"/>
  <c r="L103" i="28"/>
  <c r="K103" i="28"/>
  <c r="J22" i="28"/>
  <c r="V156" i="28"/>
  <c r="R109" i="28"/>
  <c r="N105" i="28"/>
  <c r="V106" i="28"/>
  <c r="J106" i="28"/>
  <c r="R127" i="28"/>
  <c r="J127" i="28"/>
  <c r="V144" i="28"/>
  <c r="J144" i="28"/>
  <c r="R161" i="28"/>
  <c r="J161" i="28"/>
  <c r="R123" i="28"/>
  <c r="J123" i="28"/>
  <c r="V139" i="28"/>
  <c r="R156" i="28"/>
  <c r="R139" i="28"/>
  <c r="V116" i="28"/>
  <c r="J116" i="28"/>
  <c r="R136" i="28"/>
  <c r="J136" i="28"/>
  <c r="V152" i="28"/>
  <c r="J152" i="28"/>
  <c r="V109" i="28"/>
  <c r="R134" i="28"/>
  <c r="J134" i="28"/>
  <c r="V149" i="28"/>
  <c r="J149" i="28"/>
  <c r="N59" i="28"/>
  <c r="Q20" i="28"/>
  <c r="Q164" i="28"/>
  <c r="P20" i="28"/>
  <c r="P164" i="28"/>
  <c r="I319" i="26"/>
  <c r="F35" i="29"/>
  <c r="I384" i="26"/>
  <c r="F38" i="29"/>
  <c r="I361" i="26"/>
  <c r="F37" i="29"/>
  <c r="I76" i="26"/>
  <c r="F19" i="29"/>
  <c r="I44" i="26"/>
  <c r="F18" i="29"/>
  <c r="I29" i="26"/>
  <c r="I248" i="26"/>
  <c r="F29" i="29"/>
  <c r="I212" i="26"/>
  <c r="F27" i="29"/>
  <c r="F24" i="29"/>
  <c r="D15" i="7"/>
  <c r="D44" i="7"/>
  <c r="F44" i="29"/>
  <c r="V21" i="28"/>
  <c r="V41" i="28"/>
  <c r="J41" i="28"/>
  <c r="F77" i="29"/>
  <c r="F81" i="29"/>
  <c r="F80" i="29"/>
  <c r="F62" i="29"/>
  <c r="F60" i="29"/>
  <c r="F57" i="29"/>
  <c r="F54" i="29"/>
  <c r="F42" i="29"/>
  <c r="F41" i="29"/>
  <c r="F40" i="29"/>
  <c r="F39" i="29"/>
  <c r="F34" i="29"/>
  <c r="F32" i="29"/>
  <c r="F22" i="29"/>
  <c r="F20" i="29"/>
  <c r="F16" i="29"/>
  <c r="F65" i="29"/>
  <c r="T20" i="28"/>
  <c r="T164" i="28"/>
  <c r="V29" i="28"/>
  <c r="J29" i="28"/>
  <c r="V53" i="28"/>
  <c r="J53" i="28"/>
  <c r="R60" i="28"/>
  <c r="R21" i="28"/>
  <c r="V24" i="28"/>
  <c r="J24" i="28"/>
  <c r="V48" i="28"/>
  <c r="J48" i="28"/>
  <c r="U20" i="28"/>
  <c r="U164" i="28"/>
  <c r="V44" i="28"/>
  <c r="J44" i="28"/>
  <c r="V60" i="28"/>
  <c r="F31" i="29"/>
  <c r="F59" i="29"/>
  <c r="F61" i="29"/>
  <c r="F64" i="29"/>
  <c r="F47" i="29"/>
  <c r="F25" i="29"/>
  <c r="F30" i="29"/>
  <c r="F36" i="29"/>
  <c r="F66" i="29"/>
  <c r="F74" i="29"/>
  <c r="V39" i="28"/>
  <c r="J39" i="28"/>
  <c r="S20" i="28"/>
  <c r="S164" i="28"/>
  <c r="K57" i="28"/>
  <c r="F53" i="8"/>
  <c r="F41" i="8"/>
  <c r="N164" i="28"/>
  <c r="J109" i="28"/>
  <c r="L109" i="28"/>
  <c r="K56" i="28"/>
  <c r="L116" i="28"/>
  <c r="K116" i="28"/>
  <c r="K106" i="28"/>
  <c r="L106" i="28"/>
  <c r="L149" i="28"/>
  <c r="K149" i="28"/>
  <c r="L53" i="28"/>
  <c r="K53" i="28"/>
  <c r="F55" i="8"/>
  <c r="K58" i="28"/>
  <c r="L58" i="28"/>
  <c r="F51" i="8"/>
  <c r="K54" i="28"/>
  <c r="L54" i="28"/>
  <c r="F45" i="8"/>
  <c r="L127" i="28"/>
  <c r="K127" i="28"/>
  <c r="L29" i="28"/>
  <c r="K29" i="28"/>
  <c r="L44" i="28"/>
  <c r="K44" i="28"/>
  <c r="J139" i="28"/>
  <c r="F20" i="8"/>
  <c r="L23" i="28"/>
  <c r="K23" i="28"/>
  <c r="F26" i="8"/>
  <c r="L136" i="28"/>
  <c r="K136" i="28"/>
  <c r="J156" i="28"/>
  <c r="L48" i="28"/>
  <c r="K48" i="28"/>
  <c r="L24" i="28"/>
  <c r="K24" i="28"/>
  <c r="K134" i="28"/>
  <c r="L134" i="28"/>
  <c r="F19" i="8"/>
  <c r="K22" i="28"/>
  <c r="L22" i="28"/>
  <c r="L144" i="28"/>
  <c r="K144" i="28"/>
  <c r="L39" i="28"/>
  <c r="K39" i="28"/>
  <c r="L161" i="28"/>
  <c r="K161" i="28"/>
  <c r="F38" i="8"/>
  <c r="L41" i="28"/>
  <c r="K41" i="28"/>
  <c r="L152" i="28"/>
  <c r="K152" i="28"/>
  <c r="L123" i="28"/>
  <c r="K123" i="28"/>
  <c r="J60" i="28"/>
  <c r="F21" i="8"/>
  <c r="J21" i="28"/>
  <c r="V148" i="28"/>
  <c r="R105" i="28"/>
  <c r="V105" i="28"/>
  <c r="R148" i="28"/>
  <c r="I162" i="26"/>
  <c r="I294" i="26"/>
  <c r="I18" i="26"/>
  <c r="F17" i="29"/>
  <c r="F55" i="29"/>
  <c r="F56" i="29"/>
  <c r="V59" i="28"/>
  <c r="R20" i="28"/>
  <c r="F28" i="29"/>
  <c r="R59" i="28"/>
  <c r="V20" i="28"/>
  <c r="K109" i="28"/>
  <c r="J59" i="28"/>
  <c r="F17" i="31"/>
  <c r="J148" i="28"/>
  <c r="F19" i="31"/>
  <c r="F50" i="8"/>
  <c r="L60" i="28"/>
  <c r="K60" i="28"/>
  <c r="L139" i="28"/>
  <c r="K139" i="28"/>
  <c r="L156" i="28"/>
  <c r="K156" i="28"/>
  <c r="J105" i="28"/>
  <c r="F18" i="31"/>
  <c r="L21" i="28"/>
  <c r="K21" i="28"/>
  <c r="F18" i="8"/>
  <c r="I16" i="26"/>
  <c r="V164" i="28"/>
  <c r="R164" i="28"/>
  <c r="J20" i="28"/>
  <c r="F17" i="27"/>
  <c r="F33" i="29"/>
  <c r="F20" i="27"/>
  <c r="F63" i="29"/>
  <c r="F15" i="27"/>
  <c r="F15" i="29"/>
  <c r="F21" i="27"/>
  <c r="F67" i="29"/>
  <c r="F18" i="27"/>
  <c r="F43" i="29"/>
  <c r="F23" i="27"/>
  <c r="F79" i="29"/>
  <c r="F19" i="27"/>
  <c r="F53" i="29"/>
  <c r="F22" i="27"/>
  <c r="F75" i="29"/>
  <c r="K148" i="28"/>
  <c r="K59" i="28"/>
  <c r="L148" i="28"/>
  <c r="L59" i="28"/>
  <c r="F17" i="8"/>
  <c r="F161" i="8"/>
  <c r="F16" i="31"/>
  <c r="F21" i="31"/>
  <c r="L20" i="28"/>
  <c r="K20" i="28"/>
  <c r="L105" i="28"/>
  <c r="K105" i="28"/>
  <c r="J164" i="28"/>
  <c r="F16" i="27"/>
  <c r="F25" i="27"/>
  <c r="F23" i="29"/>
  <c r="F88" i="29"/>
  <c r="L164" i="28"/>
  <c r="K16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B13" authorId="0" shapeId="0" xr:uid="{1253B397-7308-4120-833E-C08C7FB3AD84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Agregar y/o eliminar las filas que sean necesarias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L13" authorId="0" shapeId="0" xr:uid="{AF996873-A1F5-4CCB-87FF-AFE8612AD9D1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Agregar y/o eliminar las filas que sean necesarias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G503" authorId="0" shapeId="0" xr:uid="{0C4ECB2E-C2DB-4EFB-BCB1-D64F1FAE59D8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Concepto repetido en el SIGMAVER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 Congreso del Estado</author>
    <author>Carmen Morales</author>
  </authors>
  <commentList>
    <comment ref="B17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H Congreso del Estado:</t>
        </r>
        <r>
          <rPr>
            <sz val="8"/>
            <color indexed="81"/>
            <rFont val="Tahoma"/>
            <family val="2"/>
          </rPr>
          <t xml:space="preserve">
Corresponden a las erogaciones  destinadas a la función de legislación y fiscalización municipal, por área funcional.</t>
        </r>
      </text>
    </comment>
    <comment ref="B25" authorId="1" shapeId="0" xr:uid="{2911D871-DCD1-4964-A550-9E790B6C4049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Si existiera alguna otra área se deberá agregar
</t>
        </r>
      </text>
    </comment>
    <comment ref="B35" authorId="1" shapeId="0" xr:uid="{ADAD959C-F96D-46FC-86E7-C88871B101BB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Si existiera alguna otra área se deberá agregar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G504" authorId="0" shapeId="0" xr:uid="{15D9C1B7-493D-48E6-9500-FEDD7872D1D1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Concepto repetido en el SIGMAVER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C15" authorId="0" shapeId="0" xr:uid="{44384DA2-5207-4DD1-B85B-E86EC0CB958C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Aumentar y/o disminuirl las filas que sean necesarias</t>
        </r>
      </text>
    </comment>
    <comment ref="C24" authorId="0" shapeId="0" xr:uid="{DDB96211-CC6B-489C-8860-DC3655D99C21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Aumentar y/o disminuirl las filas que sean necesarias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B14" authorId="0" shapeId="0" xr:uid="{8261B962-675B-4CDA-BD10-6F8BFDE830F3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Se deberá elaborar un informe Actuarial, sin embargo si no se tiene se tendrá que presentar como minimo esta información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B11" authorId="0" shapeId="0" xr:uid="{AE5C83E7-F9F9-43FC-A102-B52EC2326619}">
      <text>
        <r>
          <rPr>
            <b/>
            <sz val="9"/>
            <color indexed="81"/>
            <rFont val="Tahoma"/>
            <family val="2"/>
          </rPr>
          <t>Carmen Morales:</t>
        </r>
        <r>
          <rPr>
            <sz val="9"/>
            <color indexed="81"/>
            <rFont val="Tahoma"/>
            <family val="2"/>
          </rPr>
          <t xml:space="preserve">
Se debera realizar uno por cada programa presupuestario</t>
        </r>
      </text>
    </comment>
  </commentList>
</comments>
</file>

<file path=xl/sharedStrings.xml><?xml version="1.0" encoding="utf-8"?>
<sst xmlns="http://schemas.openxmlformats.org/spreadsheetml/2006/main" count="3404" uniqueCount="1684">
  <si>
    <t xml:space="preserve">Egresos </t>
  </si>
  <si>
    <t>Fundamento Legal</t>
  </si>
  <si>
    <t>Formato</t>
  </si>
  <si>
    <t>Link de consulta</t>
  </si>
  <si>
    <t>Municipios</t>
  </si>
  <si>
    <t>Libre</t>
  </si>
  <si>
    <t>n/a</t>
  </si>
  <si>
    <t>🗸</t>
  </si>
  <si>
    <t>Ley General de Contabilidad Gubernamental</t>
  </si>
  <si>
    <t>Art 61 fracc II de la LGCG</t>
  </si>
  <si>
    <t>Armonizado</t>
  </si>
  <si>
    <t>https://www.conac.gob.mx/work/models/CONAC/normatividad/NOR_01_14_002.pdf</t>
  </si>
  <si>
    <t>Art 41 y Art 61 fracc I I de la LGCG</t>
  </si>
  <si>
    <t>https://www.conac.gob.mx/work/models/CONAC/normatividad/NOR_01_02_006.pdf</t>
  </si>
  <si>
    <t>https://www.conac.gob.mx/work/models/CONAC/normatividad/NOR_01_02_005.pdf</t>
  </si>
  <si>
    <t>https://www.conac.gob.mx/work/models/CONAC/normatividad/NOR_01_12_001.pdf</t>
  </si>
  <si>
    <t>https://www.conac.gob.mx/work/models/CONAC/normatividad/NOR_01_02_007.pdf</t>
  </si>
  <si>
    <t>https://www.conac.gob.mx/work/models/CONAC/normatividad/NOR_01_02_002.pdf</t>
  </si>
  <si>
    <t>https://www.conac.gob.mx/work/models/CONAC/normatividad/NOR_01_02_003.pdf</t>
  </si>
  <si>
    <t>https://www.conac.gob.mx/work/models/CONAC/normatividad/NOR_01_02_004.pdf</t>
  </si>
  <si>
    <t>Art 62 de la LGCG</t>
  </si>
  <si>
    <t>https://www.conac.gob.mx/work/models/CONAC/normatividad/NOR_01_14_003.pdf</t>
  </si>
  <si>
    <t>🗴</t>
  </si>
  <si>
    <t>Art 64 de la LGCG</t>
  </si>
  <si>
    <t>Art 66 de la LGCG</t>
  </si>
  <si>
    <t>https://www.conac.gob.mx/work/models/CONAC/normatividad/NOR_01_14_005.pdf</t>
  </si>
  <si>
    <t>Ley de Disciplina Financiera de las Entidades Federativas y los Municipios</t>
  </si>
  <si>
    <t>Art 11 de la LDFEFM</t>
  </si>
  <si>
    <t>Art 5 fracc I y 18 de la LDFEFM</t>
  </si>
  <si>
    <t>Art 5 fracc II y 18 fracc I de la LDFEFM</t>
  </si>
  <si>
    <t>https://www.conac.gob.mx/work/models/CONAC/normatividad/CLDF_01_01_001.pdf</t>
  </si>
  <si>
    <t>Art 5 fracc III y 18 fracc II de la LDFEFM</t>
  </si>
  <si>
    <t>Art 5 fracc V y 18 fracc IV de la LDFEFM</t>
  </si>
  <si>
    <t>Art 6, 7 y 19 de la LDFEFM</t>
  </si>
  <si>
    <t>Organismos Públicos Descentralizados Municipales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</si>
  <si>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</si>
  <si>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</si>
  <si>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</si>
  <si>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</si>
  <si>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</si>
  <si>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</si>
  <si>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</si>
  <si>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</si>
  <si>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</si>
  <si>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</si>
  <si>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</si>
  <si>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</si>
  <si>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</si>
  <si>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</si>
  <si>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</si>
  <si>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</si>
  <si>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</si>
  <si>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</si>
  <si>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</si>
  <si>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</si>
  <si>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</si>
  <si>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</si>
  <si>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</si>
  <si>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</si>
  <si>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</si>
  <si>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</si>
  <si>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</si>
  <si>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</si>
  <si>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</si>
  <si>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</si>
  <si>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</si>
  <si>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</si>
  <si>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</si>
  <si>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</si>
  <si>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</si>
  <si>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</si>
  <si>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</si>
  <si>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</si>
  <si>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</si>
  <si>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</si>
  <si>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</si>
  <si>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</si>
  <si>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</si>
  <si>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</si>
  <si>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</si>
  <si>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</si>
  <si>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</si>
  <si>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</si>
  <si>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</si>
  <si>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</si>
  <si>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</si>
  <si>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</si>
  <si>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</si>
  <si>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</si>
  <si>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</si>
  <si>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</si>
  <si>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</si>
  <si>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</si>
  <si>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</si>
  <si>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</si>
  <si>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</si>
  <si>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</si>
  <si>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</si>
  <si>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</si>
  <si>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</si>
  <si>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</si>
  <si>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</si>
  <si>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</si>
  <si>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</si>
  <si>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</si>
  <si>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</si>
  <si>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</si>
  <si>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</si>
  <si>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</si>
  <si>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)</t>
  </si>
  <si>
    <t>Otras Entidades Paraestatales y organismos</t>
  </si>
  <si>
    <t>Órgano Ejecutivo Municipal</t>
  </si>
  <si>
    <t>Gobierno</t>
  </si>
  <si>
    <t>Desarrollo Social</t>
  </si>
  <si>
    <t>Desarrollo Económico</t>
  </si>
  <si>
    <t>Otras no clasificadas en funciones anteriores</t>
  </si>
  <si>
    <t>Gasto Corriente</t>
  </si>
  <si>
    <t>Gasto de Capital</t>
  </si>
  <si>
    <t>Amortización de la deuda y disminución de pasivos</t>
  </si>
  <si>
    <t>Plaza/puesto</t>
  </si>
  <si>
    <t>Número de plazas</t>
  </si>
  <si>
    <t>Remuneraciones</t>
  </si>
  <si>
    <t>De</t>
  </si>
  <si>
    <t>COG</t>
  </si>
  <si>
    <t>Dietas</t>
  </si>
  <si>
    <t>Honorarios Asimilables a Salarios</t>
  </si>
  <si>
    <t>Sueldos Base al Personal Eventual</t>
  </si>
  <si>
    <t>Retribuciones por Servicios de Carácter Social</t>
  </si>
  <si>
    <t>Primas por Años de Servicios Efectivos Prestados</t>
  </si>
  <si>
    <t>Horas Extraordinarias</t>
  </si>
  <si>
    <t>Compensaciones</t>
  </si>
  <si>
    <t>Aportaciones de Seguridad Social</t>
  </si>
  <si>
    <t>Aportaciones al Sistema para el Retiro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</si>
  <si>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</si>
  <si>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</si>
  <si>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</si>
  <si>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</si>
  <si>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</si>
  <si>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Estímulos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</si>
  <si>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</si>
  <si>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</si>
  <si>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</si>
  <si>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</si>
  <si>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</si>
  <si>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</si>
  <si>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</si>
  <si>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</si>
  <si>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</si>
  <si>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</si>
  <si>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</si>
  <si>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</si>
  <si>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</si>
  <si>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</si>
  <si>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</si>
  <si>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</si>
  <si>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</si>
  <si>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</si>
  <si>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</si>
  <si>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</si>
  <si>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</si>
  <si>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</si>
  <si>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</si>
  <si>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</si>
  <si>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</si>
  <si>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</si>
  <si>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</si>
  <si>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</si>
  <si>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</si>
  <si>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</si>
  <si>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</si>
  <si>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</si>
  <si>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</si>
  <si>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</si>
  <si>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</si>
  <si>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</si>
  <si>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</si>
  <si>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Energía Eléctrica</t>
  </si>
  <si>
    <t>Agua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</si>
  <si>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</si>
  <si>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</si>
  <si>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</si>
  <si>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</si>
  <si>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Servicios Integrales y Otros Servicios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</si>
  <si>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</si>
  <si>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</si>
  <si>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</si>
  <si>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</si>
  <si>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Otros Arrendamientos</t>
  </si>
  <si>
    <t>Servicios Legales, de Contabilidad, Auditoría y Relacionados</t>
  </si>
  <si>
    <t>Servicios de Consultoría Administrativa, Procesos, Técnica y en Tecnologías de la Información</t>
  </si>
  <si>
    <t xml:space="preserve">Servicios de Capacitación </t>
  </si>
  <si>
    <t>Servicios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</si>
  <si>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</si>
  <si>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</si>
  <si>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</si>
  <si>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</si>
  <si>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</si>
  <si>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</si>
  <si>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</si>
  <si>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</si>
  <si>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</si>
  <si>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</si>
  <si>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</si>
  <si>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</si>
  <si>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</si>
  <si>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Revelado de Fotografías</t>
  </si>
  <si>
    <t>Otros Servicios de Información</t>
  </si>
  <si>
    <t>Pasajes Aéreos</t>
  </si>
  <si>
    <t>Pasajes Terrestres</t>
  </si>
  <si>
    <t>Viáticos en el País</t>
  </si>
  <si>
    <t>Viáticos en el Extranjero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</si>
  <si>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</si>
  <si>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</si>
  <si>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</si>
  <si>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</si>
  <si>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</si>
  <si>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Servicios Funerarios y de Cementerios</t>
  </si>
  <si>
    <t>Impuestos y Derechos</t>
  </si>
  <si>
    <t>Otros Gastos por Responsabilidades</t>
  </si>
  <si>
    <t>Asignaciones Presupuestarias a Órganos Autónomos</t>
  </si>
  <si>
    <t>Transferencias Internas Otorgadas a Entidades Paraestatales no Empresariales y no Financieras</t>
  </si>
  <si>
    <t>Otros Subsidios</t>
  </si>
  <si>
    <t>Ayudas Sociales a Instituciones de Enseñanza</t>
  </si>
  <si>
    <t>Ayudas por Desastres Naturales y Otros Siniestros</t>
  </si>
  <si>
    <t>Muebles de Oficina y Estantería</t>
  </si>
  <si>
    <t>Muebles, Excepto de Oficina y Estantería</t>
  </si>
  <si>
    <t>Bienes Artísticos, Culturales y Científicos</t>
  </si>
  <si>
    <t>Objetos de Valor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</si>
  <si>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</si>
  <si>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</si>
  <si>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</si>
  <si>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</si>
  <si>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</si>
  <si>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</si>
  <si>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Carrocerías y Remolques</t>
  </si>
  <si>
    <t>Equipo Aeroespacial</t>
  </si>
  <si>
    <t>Embarcaciones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</si>
  <si>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</si>
  <si>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</si>
  <si>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</si>
  <si>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</si>
  <si>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</si>
  <si>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</si>
  <si>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</si>
  <si>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</si>
  <si>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</si>
  <si>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</si>
  <si>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Terrenos</t>
  </si>
  <si>
    <t>Viviendas</t>
  </si>
  <si>
    <t>Otros Bienes Inmuebles</t>
  </si>
  <si>
    <t>Patentes</t>
  </si>
  <si>
    <t>Marcas</t>
  </si>
  <si>
    <t>Derechos</t>
  </si>
  <si>
    <t>Concesiones</t>
  </si>
  <si>
    <t>Licencias Informáticas e Intelectuales</t>
  </si>
  <si>
    <t>Otros Activos Intangibles</t>
  </si>
  <si>
    <t>Edificación Habitacional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</si>
  <si>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</si>
  <si>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</si>
  <si>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</si>
  <si>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</si>
  <si>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</si>
  <si>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Construcción de Obras para el Abastecimiento de Agua, Petróleo, Gas, Electricidad y Telecomunicaciones</t>
  </si>
  <si>
    <t>Aportaciones de la Federación a Municipios</t>
  </si>
  <si>
    <t>Aportaciones de las Entidades Federativas a los Municipios</t>
  </si>
  <si>
    <t>Otros Convenios</t>
  </si>
  <si>
    <t>Intereses de la Deuda Interna con Instituciones de Crédito</t>
  </si>
  <si>
    <t>Comisiones de la Deuda Pública Interna</t>
  </si>
  <si>
    <t>Total General</t>
  </si>
  <si>
    <t>CLASIFICACIÓN POR TIPO DE GASTO</t>
  </si>
  <si>
    <t>GASTOS</t>
  </si>
  <si>
    <t>GASTOS CORRIENTES</t>
  </si>
  <si>
    <t>2.1.1</t>
  </si>
  <si>
    <t xml:space="preserve">Gastos de Consumo de los Entes del Gobierno General/Gastos de Explotación de las Entidades Empresariales </t>
  </si>
  <si>
    <t xml:space="preserve">2.1.1.1 </t>
  </si>
  <si>
    <t xml:space="preserve">2.1.1.2 </t>
  </si>
  <si>
    <t>Compra de bienes y servicios</t>
  </si>
  <si>
    <t xml:space="preserve">2.1.1.3 </t>
  </si>
  <si>
    <t xml:space="preserve">2.1.1.4 </t>
  </si>
  <si>
    <t>2.1.1.5</t>
  </si>
  <si>
    <t>Estimaciones por deterioro de inventarios</t>
  </si>
  <si>
    <t xml:space="preserve">2.1.1.6 </t>
  </si>
  <si>
    <t>Impuestos sobre los productos, la producción y las importaciones de las entidades empresariales</t>
  </si>
  <si>
    <t>2.1.2</t>
  </si>
  <si>
    <t>Prestaciones de la Seguridad Social</t>
  </si>
  <si>
    <t>2.1.3</t>
  </si>
  <si>
    <t>Gastos de la Propiedad</t>
  </si>
  <si>
    <t xml:space="preserve">2.1.3.1 </t>
  </si>
  <si>
    <t>Intereses</t>
  </si>
  <si>
    <t xml:space="preserve">2.1.3.2 </t>
  </si>
  <si>
    <t>Gastos de la propiedad distintos de intereses</t>
  </si>
  <si>
    <t>2.1.4</t>
  </si>
  <si>
    <t>Subsidios y Subvenciones a Empresas</t>
  </si>
  <si>
    <t xml:space="preserve">2.1.5 </t>
  </si>
  <si>
    <t>Transferencias, Asignaciones y Donativos Corrientes Otorgados</t>
  </si>
  <si>
    <t>2.1.6</t>
  </si>
  <si>
    <t>Impuesto Sobre los Ingresos, la Riqueza y Otros a las Entidades Empresariales Públicas</t>
  </si>
  <si>
    <t>2.1.7</t>
  </si>
  <si>
    <t>2.1.8</t>
  </si>
  <si>
    <t>Provisiones y Otras Estimaciones</t>
  </si>
  <si>
    <t>GASTOS DE CAPITAL</t>
  </si>
  <si>
    <t>2.2.1</t>
  </si>
  <si>
    <t>Construcciones en Proceso</t>
  </si>
  <si>
    <t xml:space="preserve">2.2.2 </t>
  </si>
  <si>
    <t>Activos Fijos (Formación bruta de capital fijo)</t>
  </si>
  <si>
    <t>2.2.3</t>
  </si>
  <si>
    <t>Incremento de Existencias</t>
  </si>
  <si>
    <t xml:space="preserve">2.2.4 </t>
  </si>
  <si>
    <t>2.2.5</t>
  </si>
  <si>
    <t>Activos no Producidos</t>
  </si>
  <si>
    <t xml:space="preserve">2.2.6 </t>
  </si>
  <si>
    <t>Transferencias, Asignaciones y Donativos de Capital Otorgados</t>
  </si>
  <si>
    <t>2.2.7</t>
  </si>
  <si>
    <t>Inversión Financiera con Fines de Política Económica</t>
  </si>
  <si>
    <t>Valores representativos de deuda adquiridos con fines de política económica</t>
  </si>
  <si>
    <t>Obligaciones negociables adquiridas con fines de política económica</t>
  </si>
  <si>
    <t>FINANCIAMIENTO</t>
  </si>
  <si>
    <t xml:space="preserve">3.1.1 </t>
  </si>
  <si>
    <t>Disminución de Activos Financieros</t>
  </si>
  <si>
    <t xml:space="preserve">3.1.2 </t>
  </si>
  <si>
    <t>Incremento de pasivos</t>
  </si>
  <si>
    <t xml:space="preserve">3.1.3 </t>
  </si>
  <si>
    <t>Incremento del Patrimonio</t>
  </si>
  <si>
    <t xml:space="preserve">3.2.1 </t>
  </si>
  <si>
    <t>Incremento de Activos Financieros</t>
  </si>
  <si>
    <t xml:space="preserve">3.2.2 </t>
  </si>
  <si>
    <t>Disminución de Pasivos</t>
  </si>
  <si>
    <t>3.2.3</t>
  </si>
  <si>
    <t>Disminución de Patrimonio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</si>
  <si>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</si>
  <si>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</si>
  <si>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</si>
  <si>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</si>
  <si>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</si>
  <si>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</si>
  <si>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</si>
  <si>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</si>
  <si>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</si>
  <si>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</si>
  <si>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Concepto</t>
  </si>
  <si>
    <t>Legislación</t>
  </si>
  <si>
    <t>Fiscalización</t>
  </si>
  <si>
    <t>Presidencia / Gubernatura</t>
  </si>
  <si>
    <t>Política Interior</t>
  </si>
  <si>
    <t>Función Pública</t>
  </si>
  <si>
    <t>Asuntos Jurídicos</t>
  </si>
  <si>
    <t>Población</t>
  </si>
  <si>
    <t>Territorio</t>
  </si>
  <si>
    <t>Otros</t>
  </si>
  <si>
    <t>Relaciones Exteriores</t>
  </si>
  <si>
    <t>Asuntos Financieros</t>
  </si>
  <si>
    <t>Asuntos Hacendarios</t>
  </si>
  <si>
    <t>Defensa</t>
  </si>
  <si>
    <t>Marina</t>
  </si>
  <si>
    <t>Servicios Estadísticos</t>
  </si>
  <si>
    <t>Acceso a la Información Pública Gubernamental</t>
  </si>
  <si>
    <t>Administración del Agua</t>
  </si>
  <si>
    <t>Urbanización</t>
  </si>
  <si>
    <t>Desarrollo Comunitario</t>
  </si>
  <si>
    <t>Alumbrado Público</t>
  </si>
  <si>
    <t>Vivienda</t>
  </si>
  <si>
    <t>Servicios Comunales</t>
  </si>
  <si>
    <t>Desarrollo Regional</t>
  </si>
  <si>
    <t>Cultura</t>
  </si>
  <si>
    <t>Educación Media Superior</t>
  </si>
  <si>
    <t>Educación Superior</t>
  </si>
  <si>
    <t>Edad Avanzada</t>
  </si>
  <si>
    <t>Desempleo</t>
  </si>
  <si>
    <t>Indígenas</t>
  </si>
  <si>
    <t>Otros Grupos Vulnerables</t>
  </si>
  <si>
    <t>Otros Asuntos Sociales</t>
  </si>
  <si>
    <t>Asuntos Económicos y Comerciales en General</t>
  </si>
  <si>
    <t>Asuntos Laborales Generales</t>
  </si>
  <si>
    <t>Agropecuaria</t>
  </si>
  <si>
    <t>Silvicultura</t>
  </si>
  <si>
    <t>Agroindustrial</t>
  </si>
  <si>
    <t>Combustibles Nucleares</t>
  </si>
  <si>
    <t>Otros Combustibles</t>
  </si>
  <si>
    <t>Electricidad</t>
  </si>
  <si>
    <t>Manufacturas</t>
  </si>
  <si>
    <t>Construcción</t>
  </si>
  <si>
    <t>Transporte Aéreo</t>
  </si>
  <si>
    <t>Comunicaciones</t>
  </si>
  <si>
    <t>Investigación Científica</t>
  </si>
  <si>
    <t>Desarrollo Tecnológico</t>
  </si>
  <si>
    <t>Innovación</t>
  </si>
  <si>
    <t>Otras Industrias</t>
  </si>
  <si>
    <t>Otros Asuntos Económicos</t>
  </si>
  <si>
    <t>Deuda Pública Interna</t>
  </si>
  <si>
    <t>Deuda Pública Externa</t>
  </si>
  <si>
    <t>Apoyos IPAB</t>
  </si>
  <si>
    <t>Adeudos de Ejercicios Fiscales Anteriores</t>
  </si>
  <si>
    <t>Subsidios: Sector Social y Privado o Entidades Federativas y Municipios</t>
  </si>
  <si>
    <t>S</t>
  </si>
  <si>
    <t>Sujetos a Reglas de Operación</t>
  </si>
  <si>
    <t>U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</si>
  <si>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</si>
  <si>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</si>
  <si>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</si>
  <si>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</si>
  <si>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</si>
  <si>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</si>
  <si>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</si>
  <si>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</si>
  <si>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</si>
  <si>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</si>
  <si>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</si>
  <si>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</si>
  <si>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</si>
  <si>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</si>
  <si>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</si>
  <si>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</si>
  <si>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</si>
  <si>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</si>
  <si>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</si>
  <si>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</si>
  <si>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</si>
  <si>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</si>
  <si>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</si>
  <si>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</si>
  <si>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</si>
  <si>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</si>
  <si>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</si>
  <si>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</si>
  <si>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</si>
  <si>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</si>
  <si>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</si>
  <si>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</si>
  <si>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</si>
  <si>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</si>
  <si>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</si>
  <si>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</si>
  <si>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</si>
  <si>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</si>
  <si>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</si>
  <si>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</si>
  <si>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</si>
  <si>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</si>
  <si>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</si>
  <si>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</si>
  <si>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</si>
  <si>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Preguntas / apartados</t>
  </si>
  <si>
    <t>Consideraciones</t>
  </si>
  <si>
    <t>Dar una breve explicación</t>
  </si>
  <si>
    <t>Fuente de los ingresos para financiar los gastos: impuestos, derechos, préstamos, etc.</t>
  </si>
  <si>
    <t>Gasto de inversión y corriente, y objeto del gasto.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</si>
  <si>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</si>
  <si>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</si>
  <si>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</si>
  <si>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r>
      <t xml:space="preserve">¿Qué es la Ley de </t>
    </r>
    <r>
      <rPr>
        <sz val="11"/>
        <color rgb="FFFF0000"/>
        <rFont val="Arial"/>
        <family val="2"/>
      </rPr>
      <t>Ingresos</t>
    </r>
    <r>
      <rPr>
        <sz val="11"/>
        <color theme="1"/>
        <rFont val="Arial"/>
        <family val="2"/>
      </rPr>
      <t xml:space="preserve"> y cuál es su importancia?</t>
    </r>
  </si>
  <si>
    <r>
      <t xml:space="preserve">¿De dónde obtienen los gobiernos sus </t>
    </r>
    <r>
      <rPr>
        <sz val="11"/>
        <color rgb="FFFF0000"/>
        <rFont val="Arial"/>
        <family val="2"/>
      </rPr>
      <t>ingresos</t>
    </r>
    <r>
      <rPr>
        <sz val="11"/>
        <color theme="1"/>
        <rFont val="Arial"/>
        <family val="2"/>
      </rPr>
      <t>?</t>
    </r>
  </si>
  <si>
    <r>
      <t xml:space="preserve">¿Qué es el Presupuesto de </t>
    </r>
    <r>
      <rPr>
        <sz val="11"/>
        <color rgb="FF00B050"/>
        <rFont val="Arial"/>
        <family val="2"/>
      </rPr>
      <t>Egresos</t>
    </r>
    <r>
      <rPr>
        <sz val="11"/>
        <color theme="1"/>
        <rFont val="Arial"/>
        <family val="2"/>
      </rPr>
      <t xml:space="preserve"> y cuál es su importancia?</t>
    </r>
  </si>
  <si>
    <r>
      <t xml:space="preserve">¿En qué se </t>
    </r>
    <r>
      <rPr>
        <sz val="11"/>
        <color rgb="FF00B050"/>
        <rFont val="Arial"/>
        <family val="2"/>
      </rPr>
      <t>gasta</t>
    </r>
    <r>
      <rPr>
        <sz val="11"/>
        <color theme="1"/>
        <rFont val="Arial"/>
        <family val="2"/>
      </rPr>
      <t>?</t>
    </r>
  </si>
  <si>
    <r>
      <t xml:space="preserve">¿Para qué se </t>
    </r>
    <r>
      <rPr>
        <sz val="11"/>
        <color rgb="FF00B050"/>
        <rFont val="Arial"/>
        <family val="2"/>
      </rPr>
      <t>gasta</t>
    </r>
    <r>
      <rPr>
        <sz val="11"/>
        <color theme="1"/>
        <rFont val="Arial"/>
        <family val="2"/>
      </rPr>
      <t>?</t>
    </r>
  </si>
  <si>
    <t>Formato para la Difusión de los Resultados de las Evaluaciones</t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</si>
  <si>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</si>
  <si>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</si>
  <si>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</si>
  <si>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</si>
  <si>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</si>
  <si>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</si>
  <si>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</si>
  <si>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</si>
  <si>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</si>
  <si>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</si>
  <si>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Descripción de las técnicas y modelos utilizados: </t>
  </si>
  <si>
    <t>2.1 Describir los hallazgos más relevantes de la evaluación:</t>
  </si>
  <si>
    <t>2.2 Señalar cuáles son las principales Fortalezas, Oportunidades, Debilidades y Amenazas (FODA), de acuerdo con los temas del programa, estrategia o instituciones.</t>
  </si>
  <si>
    <t>2.2.1 Fortalezas:</t>
  </si>
  <si>
    <t>2.2.2 Oportunidades:</t>
  </si>
  <si>
    <t>2.2.3 Debilidades:</t>
  </si>
  <si>
    <t>2.2.4 Amenazas:</t>
  </si>
  <si>
    <t>3.1 Describir brevemente las conclusiones de la evaluación: </t>
  </si>
  <si>
    <t>3.2 Describir las recomendaciones de acuerdo a su relevancia:</t>
  </si>
  <si>
    <t>2: </t>
  </si>
  <si>
    <t>3: </t>
  </si>
  <si>
    <t>4: </t>
  </si>
  <si>
    <t>5: </t>
  </si>
  <si>
    <t>6: </t>
  </si>
  <si>
    <t>7: </t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</si>
  <si>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</si>
  <si>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</si>
  <si>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</si>
  <si>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</si>
  <si>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</si>
  <si>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</si>
  <si>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</si>
  <si>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</si>
  <si>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</si>
  <si>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</si>
  <si>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</si>
  <si>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Ambito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</si>
  <si>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</si>
  <si>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</si>
  <si>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</si>
  <si>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</si>
  <si>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</si>
  <si>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</si>
  <si>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</si>
  <si>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</si>
  <si>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</si>
  <si>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</si>
  <si>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</si>
  <si>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</si>
  <si>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</si>
  <si>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</si>
  <si>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I. Nombre del Programa Presupuestario</t>
  </si>
  <si>
    <t>I.I Unidad responsable</t>
  </si>
  <si>
    <t>II. Objetivo General</t>
  </si>
  <si>
    <t>¿Qué se va a realizar y para qué se va a realizar?</t>
  </si>
  <si>
    <t>III. Objetivos Específicos</t>
  </si>
  <si>
    <t>¿Qué es lo que se va a realizar?</t>
  </si>
  <si>
    <t>Pueden ser varios</t>
  </si>
  <si>
    <t>IV. Concordancia o relación con el Plan de Desarrollo</t>
  </si>
  <si>
    <t>V. Diagnóstico de la situación social y/o descripción del problema</t>
  </si>
  <si>
    <t>Enunciado del problema específico</t>
  </si>
  <si>
    <t>VI. Reglas de operación y otros instrumentos normativos que regulen la operación del programa</t>
  </si>
  <si>
    <t>VII. Identificación y cuantificación de la población</t>
  </si>
  <si>
    <t>VII.I Población potencial</t>
  </si>
  <si>
    <t>Identifique a la población que presenta el problema.</t>
  </si>
  <si>
    <t>VII.II Cuantificación de la población potencial</t>
  </si>
  <si>
    <t xml:space="preserve">Valor </t>
  </si>
  <si>
    <t>Unidad de Medida</t>
  </si>
  <si>
    <t>VII.III Criterios de focalización</t>
  </si>
  <si>
    <t>Criterios de focalización</t>
  </si>
  <si>
    <t>Justificación</t>
  </si>
  <si>
    <t>VII.IV Población objetivo</t>
  </si>
  <si>
    <t>Identifique a la población objetivo</t>
  </si>
  <si>
    <t>Cuantificación de la población objetivo</t>
  </si>
  <si>
    <t>VII.V Atributos de la población objetivo</t>
  </si>
  <si>
    <t>Atributo</t>
  </si>
  <si>
    <t>VIII. Presupuesto Original Asignado y Origen de los Recursos</t>
  </si>
  <si>
    <t>Nombre de la Dirección</t>
  </si>
  <si>
    <t>Origen de los recursos</t>
  </si>
  <si>
    <t>Aprobado 2022</t>
  </si>
  <si>
    <t>NIVEL</t>
  </si>
  <si>
    <t>RESUMEN NARRATIVO</t>
  </si>
  <si>
    <t>INDICADOR</t>
  </si>
  <si>
    <t>MEDIOS DE VERIFICACIÓN</t>
  </si>
  <si>
    <t>SUPUESTOS</t>
  </si>
  <si>
    <t>Fin</t>
  </si>
  <si>
    <t>Propósito</t>
  </si>
  <si>
    <t>Componente 1</t>
  </si>
  <si>
    <t>Actividad 1.1</t>
  </si>
  <si>
    <t>Componente 2</t>
  </si>
  <si>
    <t>Actividad 2.1</t>
  </si>
  <si>
    <t>Actividad 2.2</t>
  </si>
  <si>
    <t>Actividad 2.3</t>
  </si>
  <si>
    <t>Actividad 2.4</t>
  </si>
  <si>
    <t>Actividad 2.5</t>
  </si>
  <si>
    <t>Componente 3</t>
  </si>
  <si>
    <t xml:space="preserve">Actividad 3.1 </t>
  </si>
  <si>
    <t xml:space="preserve">Actividad 3.2 </t>
  </si>
  <si>
    <t>INDICADOR CORRESPONDIENTE AL AÑO</t>
  </si>
  <si>
    <t>DATOS DE IDENTIFICACIÓN</t>
  </si>
  <si>
    <t>Programa Presupuestal</t>
  </si>
  <si>
    <t>Unidad Administrativa/Órgano</t>
  </si>
  <si>
    <t>Responsable del Indicador</t>
  </si>
  <si>
    <t>Objetivo</t>
  </si>
  <si>
    <t>Nivel</t>
  </si>
  <si>
    <t>Tipo indicador</t>
  </si>
  <si>
    <t>Dimensión</t>
  </si>
  <si>
    <t>IDENTIFICACIÓN DEL INDICADOR</t>
  </si>
  <si>
    <t>Nombre del Indicador</t>
  </si>
  <si>
    <t>Definición del Indicador</t>
  </si>
  <si>
    <t>Frecuencia de Medición</t>
  </si>
  <si>
    <t>Meta Anual</t>
  </si>
  <si>
    <t>MEDICIÓN DEL INDICADOR</t>
  </si>
  <si>
    <t>Método de Cálculo</t>
  </si>
  <si>
    <t>Medios de Verificación</t>
  </si>
  <si>
    <t>Sentido del Indicador</t>
  </si>
  <si>
    <t xml:space="preserve">Guías para la construcción de la MIR y Diseño de Indicadores de SHCP y CONEVAL </t>
  </si>
  <si>
    <t xml:space="preserve">Disponible en: https://www.gob.mx/shcp/documentos/guia-para-el-diseno-de-la-matriz-de-indicadores-para-resultados </t>
  </si>
  <si>
    <t xml:space="preserve">Disponible en: https://www.coneval.org.mx/Informes/Coordinacion/Publicaciones%20oficiales/GUIA_PARA_LA_ELABORACION_DE_MATRIZ_DE_INDICADORES.pdf  </t>
  </si>
  <si>
    <t xml:space="preserve">Disponible en: https://www.coneval.org.mx/Evaluacion/MDE/Documents/Oficio_VQZ.SE.164.19.pdf </t>
  </si>
  <si>
    <t xml:space="preserve">Disponible en: https://www.gob.mx/cms/uploads/attachment/file/154446/Guia_Indicadores.pdf   </t>
  </si>
  <si>
    <t xml:space="preserve">Disponible en: https://www.coneval.org.mx/Informes/Coordinacion/Publicaciones%20oficiales/MANUAL_PARA_EL_DISENO_Y_CONTRUCCION_DE_INDICADORES.pdf    </t>
  </si>
  <si>
    <t>Disponibles en: https://www.transparenciapresupuestaria.gob.mx/es/PTP/Capacitacion</t>
  </si>
  <si>
    <r>
      <t xml:space="preserve">      </t>
    </r>
    <r>
      <rPr>
        <b/>
        <sz val="11"/>
        <color theme="1"/>
        <rFont val="Calibri Light"/>
        <family val="2"/>
      </rPr>
      <t>i.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Guía para el diseño de la MIR de SHCP.-</t>
    </r>
    <r>
      <rPr>
        <sz val="11"/>
        <color theme="1"/>
        <rFont val="Calibri Light"/>
        <family val="2"/>
      </rPr>
      <t xml:space="preserve"> Establece </t>
    </r>
    <r>
      <rPr>
        <b/>
        <sz val="11"/>
        <color rgb="FF00B050"/>
        <rFont val="Calibri Light"/>
        <family val="2"/>
      </rPr>
      <t>seis pasos</t>
    </r>
    <r>
      <rPr>
        <sz val="11"/>
        <color theme="1"/>
        <rFont val="Calibri Light"/>
        <family val="2"/>
      </rPr>
      <t xml:space="preserve"> para la elaboración de la MIR, a decir de los siguientes: Definición del problema / Análisis del Problema / Definición del objetivo / Selección de la alternativa / Construcción de la Estructura Analítica del Programa presupuestario </t>
    </r>
    <r>
      <rPr>
        <b/>
        <sz val="11"/>
        <color rgb="FF0070C0"/>
        <rFont val="Calibri Light"/>
        <family val="2"/>
      </rPr>
      <t>(EAPp)</t>
    </r>
    <r>
      <rPr>
        <sz val="11"/>
        <color theme="1"/>
        <rFont val="Calibri Light"/>
        <family val="2"/>
      </rPr>
      <t xml:space="preserve"> / Construcción de la MIR.</t>
    </r>
  </si>
  <si>
    <r>
      <t xml:space="preserve">     </t>
    </r>
    <r>
      <rPr>
        <b/>
        <sz val="11"/>
        <color theme="1"/>
        <rFont val="Calibri Light"/>
        <family val="2"/>
      </rPr>
      <t>ii.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Guía para la elaboración de la MIR de CONEVAL.-</t>
    </r>
    <r>
      <rPr>
        <sz val="11"/>
        <color theme="1"/>
        <rFont val="Calibri Light"/>
        <family val="2"/>
      </rPr>
      <t xml:space="preserve"> Establece </t>
    </r>
    <r>
      <rPr>
        <b/>
        <sz val="11"/>
        <color rgb="FF00B050"/>
        <rFont val="Calibri Light"/>
        <family val="2"/>
      </rPr>
      <t>diez pasos</t>
    </r>
    <r>
      <rPr>
        <sz val="11"/>
        <color theme="1"/>
        <rFont val="Calibri Light"/>
        <family val="2"/>
      </rPr>
      <t xml:space="preserve"> para la elaboración de la MIR, a decir de los siguientes: Identificación del problema / Propósito / Fin / Componentes / Actividades / Supuestos / Verificación de la lógica vertical / Indicadores / Medios de verificación / Verificación de la lógica horizontal.</t>
    </r>
  </si>
  <si>
    <r>
      <t xml:space="preserve">    </t>
    </r>
    <r>
      <rPr>
        <b/>
        <sz val="11"/>
        <color theme="1"/>
        <rFont val="Calibri Light"/>
        <family val="2"/>
      </rPr>
      <t>iii.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Aspectos a considerar para la elaboración de diagnósticos de programas presupuestarios de CONEVAL.-</t>
    </r>
    <r>
      <rPr>
        <sz val="11"/>
        <color theme="1"/>
        <rFont val="Calibri Light"/>
        <family val="2"/>
      </rPr>
      <t xml:space="preserve"> Establece la estructura que debe presentar el </t>
    </r>
    <r>
      <rPr>
        <b/>
        <sz val="11"/>
        <color rgb="FF00B050"/>
        <rFont val="Calibri Light"/>
        <family val="2"/>
      </rPr>
      <t>Diagnóstico que justifique la creación de los programas</t>
    </r>
    <r>
      <rPr>
        <sz val="11"/>
        <color theme="1"/>
        <rFont val="Calibri Light"/>
        <family val="2"/>
      </rPr>
      <t>, o en su caso, que justifique la ampliación o modificación sustantiva de los programas ya existentes.</t>
    </r>
  </si>
  <si>
    <r>
      <t xml:space="preserve">    </t>
    </r>
    <r>
      <rPr>
        <b/>
        <sz val="11"/>
        <color theme="1"/>
        <rFont val="Calibri Light"/>
        <family val="2"/>
      </rPr>
      <t>iv.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Guía para el diseño de indicadores estratégicos de SHCP.-</t>
    </r>
    <r>
      <rPr>
        <sz val="11"/>
        <color theme="1"/>
        <rFont val="Calibri Light"/>
        <family val="2"/>
      </rPr>
      <t xml:space="preserve"> Establece los pasos a seguir para llevar a cabo el </t>
    </r>
    <r>
      <rPr>
        <b/>
        <sz val="11"/>
        <color rgb="FF00B050"/>
        <rFont val="Calibri Light"/>
        <family val="2"/>
      </rPr>
      <t>diseño de indicadores estratégicos</t>
    </r>
    <r>
      <rPr>
        <sz val="11"/>
        <color theme="1"/>
        <rFont val="Calibri Light"/>
        <family val="2"/>
      </rPr>
      <t>, se realizan una serie de recomendaciones metodológicas que muestran de manera simplificada, esquematizada y homogénea los conceptos básicos para la construcción de indicadores estratégicos.</t>
    </r>
  </si>
  <si>
    <r>
      <t xml:space="preserve">     </t>
    </r>
    <r>
      <rPr>
        <b/>
        <sz val="11"/>
        <color theme="1"/>
        <rFont val="Calibri Light"/>
        <family val="2"/>
      </rPr>
      <t>v.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Manual para el diseño y la construcción de indicadores de CONEVAL.-</t>
    </r>
    <r>
      <rPr>
        <sz val="11"/>
        <color theme="1"/>
        <rFont val="Calibri Light"/>
        <family val="2"/>
      </rPr>
      <t xml:space="preserve"> Constituye un instrumento diseñado para aportar </t>
    </r>
    <r>
      <rPr>
        <b/>
        <sz val="11"/>
        <color rgb="FF00B050"/>
        <rFont val="Calibri Light"/>
        <family val="2"/>
      </rPr>
      <t>información clara y sencilla sobre el diseño y la construcción de indicadores</t>
    </r>
    <r>
      <rPr>
        <sz val="11"/>
        <color theme="1"/>
        <rFont val="Calibri Light"/>
        <family val="2"/>
      </rPr>
      <t xml:space="preserve"> para el monitoreo de los programas sociales.</t>
    </r>
  </si>
  <si>
    <r>
      <t xml:space="preserve">    </t>
    </r>
    <r>
      <rPr>
        <b/>
        <sz val="11"/>
        <color theme="1"/>
        <rFont val="Calibri Light"/>
        <family val="2"/>
      </rPr>
      <t>vi.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rgb="FFC00000"/>
        <rFont val="Calibri Light"/>
        <family val="2"/>
      </rPr>
      <t>Otra normativa y guías de SHCP.-</t>
    </r>
    <r>
      <rPr>
        <sz val="11"/>
        <color theme="1"/>
        <rFont val="Calibri Light"/>
        <family val="2"/>
      </rPr>
      <t xml:space="preserve"> Constituyen </t>
    </r>
    <r>
      <rPr>
        <b/>
        <sz val="11"/>
        <color rgb="FF00B050"/>
        <rFont val="Calibri Light"/>
        <family val="2"/>
      </rPr>
      <t>documentos de apoyo y consulta</t>
    </r>
    <r>
      <rPr>
        <sz val="11"/>
        <color theme="1"/>
        <rFont val="Calibri Light"/>
        <family val="2"/>
      </rPr>
      <t xml:space="preserve"> para la construcción de la MIR y de indicadores.</t>
    </r>
  </si>
  <si>
    <t>CONTRATOS DE ASOCIACIÓN PÚBLICO PRIVADA</t>
  </si>
  <si>
    <t>Contrato</t>
  </si>
  <si>
    <t>Nombre del Contrato de Asociación Público Privada</t>
  </si>
  <si>
    <t>Plazo del Contrato</t>
  </si>
  <si>
    <t>Contraprestación Anual Convenida para el año 2022</t>
  </si>
  <si>
    <t>Contraprestación Total Convenida en el Contrato</t>
  </si>
  <si>
    <t xml:space="preserve">Avance en la Ejecución </t>
  </si>
  <si>
    <t>Número</t>
  </si>
  <si>
    <t>Fecha</t>
  </si>
  <si>
    <t>OBJETIVOS ANUALES, ESTRATEGIAS Y METAS</t>
  </si>
  <si>
    <t>Objetivos Anuales</t>
  </si>
  <si>
    <t>4…..</t>
  </si>
  <si>
    <t>Estrategias</t>
  </si>
  <si>
    <t>Metas</t>
  </si>
  <si>
    <t xml:space="preserve">Concepto </t>
  </si>
  <si>
    <t>A.     Servicios Personales</t>
  </si>
  <si>
    <t>B.     Materiales y Suministros</t>
  </si>
  <si>
    <t>C.     Servicios Generales</t>
  </si>
  <si>
    <t>D.     Transferencias, Asignaciones, Subsidios y Otras Ayudas</t>
  </si>
  <si>
    <t>E.     Bienes Muebles, Inmuebles e Intangibles</t>
  </si>
  <si>
    <t>F.     Inversión Pública</t>
  </si>
  <si>
    <t>G.     Inversiones Financieras y Otras Provisiones</t>
  </si>
  <si>
    <t xml:space="preserve">H.     Participaciones y Aportaciones </t>
  </si>
  <si>
    <t>I.      Deuda Pública</t>
  </si>
  <si>
    <t>2. Gasto Etiquetado (2=A+B+C+D+E+F+G+H+I)</t>
  </si>
  <si>
    <t>H.     Participaciones y Aportaciones</t>
  </si>
  <si>
    <t>3. Total de Egresos Proyectados (3 = 1 + 2)</t>
  </si>
  <si>
    <r>
      <t>1. Gasto No Etiquetado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(1=A+B+C+D+E+F+G+H+I)</t>
    </r>
  </si>
  <si>
    <t>3. Total del Resultado de Egresos (3=1+2)</t>
  </si>
  <si>
    <t>DESCRIPCIÓN DE RIESGOS RELEVANTES Y PROPUESTAS DE ACCIÓN PARA ENFRENTARLOS</t>
  </si>
  <si>
    <t>Riesgos</t>
  </si>
  <si>
    <t>Propuestas de Acción para Enfrentarlos</t>
  </si>
  <si>
    <t>Riesgo 1</t>
  </si>
  <si>
    <t>Riesgo 2</t>
  </si>
  <si>
    <t>Riesgo 3</t>
  </si>
  <si>
    <t>Riesgo 4</t>
  </si>
  <si>
    <t>Riesgo 5</t>
  </si>
  <si>
    <t>Riesgo 6….</t>
  </si>
  <si>
    <t>Descripción</t>
  </si>
  <si>
    <t>Deuda Contigente 1: _______</t>
  </si>
  <si>
    <t>Deuda Contigente 2: _______</t>
  </si>
  <si>
    <t>Deuda Contigente 3: _______</t>
  </si>
  <si>
    <t>INFORME SOBRE ESTUDIOS ACTUARIALES - LDF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</si>
  <si>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</si>
  <si>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</si>
  <si>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</si>
  <si>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</si>
  <si>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</si>
  <si>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</si>
  <si>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</si>
  <si>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</si>
  <si>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</si>
  <si>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</si>
  <si>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</si>
  <si>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</si>
  <si>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</si>
  <si>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</si>
  <si>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</si>
  <si>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</si>
  <si>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</si>
  <si>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</si>
  <si>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</si>
  <si>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</si>
  <si>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</si>
  <si>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</si>
  <si>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</si>
  <si>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</si>
  <si>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</si>
  <si>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</si>
  <si>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</si>
  <si>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</si>
  <si>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</si>
  <si>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</si>
  <si>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</si>
  <si>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</si>
  <si>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</si>
  <si>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</si>
  <si>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</si>
  <si>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</si>
  <si>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</si>
  <si>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</si>
  <si>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</si>
  <si>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</si>
  <si>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</si>
  <si>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</si>
  <si>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</si>
  <si>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</si>
  <si>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Justificación de razones excepcionales del balance presupuestario de recursos disponibles negativo</t>
  </si>
  <si>
    <t>Clave Geográfica:</t>
  </si>
  <si>
    <t>Fecha de elaboración: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</si>
  <si>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</si>
  <si>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</si>
  <si>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</si>
  <si>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</si>
  <si>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</si>
  <si>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</si>
  <si>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</si>
  <si>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</si>
  <si>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</si>
  <si>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</si>
  <si>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</si>
  <si>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</si>
  <si>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</si>
  <si>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al Personal de Carácter Permanente.</t>
  </si>
  <si>
    <t>Sueldo Base al Personal Permanente</t>
  </si>
  <si>
    <t>Sueldos y Salarios</t>
  </si>
  <si>
    <t>Sobresueldo, jerarquización terciaria policial</t>
  </si>
  <si>
    <t>Remuneraciones al personal de carácter Transitorio</t>
  </si>
  <si>
    <t>Honorarios por Ejecución</t>
  </si>
  <si>
    <t>Sueldo al Personal Eventual</t>
  </si>
  <si>
    <t>Suplencias</t>
  </si>
  <si>
    <t>Remuneraciones por Servicios especiales</t>
  </si>
  <si>
    <t>Ayuda por Servicios</t>
  </si>
  <si>
    <t>Quinquenios</t>
  </si>
  <si>
    <t>Quinquenios nueva generación</t>
  </si>
  <si>
    <t>Primas de Vacaciones, Dominical y Gratificaciones de Fin de Año</t>
  </si>
  <si>
    <t>Prima dominical</t>
  </si>
  <si>
    <t>Gratificación anual</t>
  </si>
  <si>
    <t>Prima Vacacional</t>
  </si>
  <si>
    <t>Bono Anual de Despensa</t>
  </si>
  <si>
    <t>Canasta Navideña</t>
  </si>
  <si>
    <t>Compensación por Servicios de turno Vespertino</t>
  </si>
  <si>
    <t>Tiempo extra</t>
  </si>
  <si>
    <t>Compensaciones Fijas</t>
  </si>
  <si>
    <t xml:space="preserve">Seguridad Social </t>
  </si>
  <si>
    <t>Instituto Mexicano del Seguro social</t>
  </si>
  <si>
    <t>Seguro Institucional</t>
  </si>
  <si>
    <t xml:space="preserve">ISSSTE-Instituto de Seguridad y Servicios Sociales de los Trabajadores del Estado </t>
  </si>
  <si>
    <t>Instituto de Pensiones del Estado IPE</t>
  </si>
  <si>
    <t>Aportaciones a Fondos de Viviendas</t>
  </si>
  <si>
    <t>FOVISSSTE-Fondo de vivienda del ISSSTE</t>
  </si>
  <si>
    <t>INFONAVIT</t>
  </si>
  <si>
    <t>Sistema de Ahorro Para el Retiro</t>
  </si>
  <si>
    <t>Seguro de Retiro</t>
  </si>
  <si>
    <t>Aportaciones para seguros</t>
  </si>
  <si>
    <t>Pensiones, Jubilaciones e indemnizaciones</t>
  </si>
  <si>
    <t>Ayuda para Pasajes</t>
  </si>
  <si>
    <t>Despensa</t>
  </si>
  <si>
    <t>Servicio de Guarderías</t>
  </si>
  <si>
    <t>Gratificación Administrativa</t>
  </si>
  <si>
    <t>Compensación 1-2</t>
  </si>
  <si>
    <t>Gratificación</t>
  </si>
  <si>
    <t>Previsiones de carácter laboral, económica y de seguridad social</t>
  </si>
  <si>
    <t>Estímulo por antigüedad</t>
  </si>
  <si>
    <t>Estímulo por Licenciatura</t>
  </si>
  <si>
    <t>Titulaciones</t>
  </si>
  <si>
    <t>Estímulo por Puntualidad y Asistencia</t>
  </si>
  <si>
    <t>Estímulo por antigüedad (Docentes)</t>
  </si>
  <si>
    <t>Estímulo a servidores Públicos</t>
  </si>
  <si>
    <t>Premio Mensual por Buen Desempeño</t>
  </si>
  <si>
    <t>Estímulo por Productividad</t>
  </si>
  <si>
    <t>Servicios Co-curriculares</t>
  </si>
  <si>
    <t>Estímulo al Destacado Desempeño</t>
  </si>
  <si>
    <t>Material Didáctico</t>
  </si>
  <si>
    <t>Plantas de Ornato</t>
  </si>
  <si>
    <t>Pinturas</t>
  </si>
  <si>
    <t>Otros materiales y artículos</t>
  </si>
  <si>
    <t>Productos Químicos, Farmacéuticos y de Laboratorios</t>
  </si>
  <si>
    <t>Combustibles, lubricantes y aditivos para programas de seguridad pública</t>
  </si>
  <si>
    <t>Combustibles, lubricantes y aditivos para servicios y operación de programas públicos</t>
  </si>
  <si>
    <t>Combustibles, lubricantes y aditivos para servicios Administrativos</t>
  </si>
  <si>
    <t>Vestuarios y Uniformes</t>
  </si>
  <si>
    <t>Material para policía y tránsito</t>
  </si>
  <si>
    <t>Prendas de Protección para Seguridad Pública</t>
  </si>
  <si>
    <t>Servicio de energía eléctrica</t>
  </si>
  <si>
    <t>Servicio de Telecomunicaciones</t>
  </si>
  <si>
    <t>Contratación de otros servicios</t>
  </si>
  <si>
    <t>Arrendamiento de Edificios y Locales</t>
  </si>
  <si>
    <t>Conservación y Mantenimiento de inmuebles(Edificios Públicos)</t>
  </si>
  <si>
    <t>Conservación y mantenimiento de vehículos adscritos a programas de seguridad pública</t>
  </si>
  <si>
    <t>Conservación y mantenimiento de vehículos adscritos a servicios y operación de programas públicos</t>
  </si>
  <si>
    <t>Conservación y mantenimiento de vehículos adscritos a servicios administrativos</t>
  </si>
  <si>
    <t>Difusión por Radio, Televisión y Otros Medios de Mensajes sobre Programas y Actividades Gubernamentales</t>
  </si>
  <si>
    <t>Impresiones</t>
  </si>
  <si>
    <t>Otros servicios generales</t>
  </si>
  <si>
    <t>Subsidios a Entidades Servicios Personales</t>
  </si>
  <si>
    <t>Protección a Ancianos y Desvalidos</t>
  </si>
  <si>
    <t>Servicios Médicos</t>
  </si>
  <si>
    <t>Traslado de Personas</t>
  </si>
  <si>
    <t>Otras ayudas sociales</t>
  </si>
  <si>
    <t>Apoyo a Representantes Obreros y Patronales</t>
  </si>
  <si>
    <t>Otros Muebles</t>
  </si>
  <si>
    <t>Bienes Informáticos</t>
  </si>
  <si>
    <t>Equipos Recreativos</t>
  </si>
  <si>
    <t>Instrumentos Musicales</t>
  </si>
  <si>
    <t>Muebles Escolares</t>
  </si>
  <si>
    <t>Automóviles y Equipo Terrestre</t>
  </si>
  <si>
    <t>Vehículos Terrestres para Programas de Seguridad Pública</t>
  </si>
  <si>
    <t>Vehículos Terrestres para Servicios y Operación de Programas Públicos</t>
  </si>
  <si>
    <t>Vehículos Terrestres para Servicios Administrativos</t>
  </si>
  <si>
    <t>Carrocerías y Remolques para Servicios Administrativos</t>
  </si>
  <si>
    <t>Equipo Aéreo para Programas de Seguridad Pública</t>
  </si>
  <si>
    <t>Equipo Aéreo para Servicios Administrativos</t>
  </si>
  <si>
    <t>Herramientas y Maquinas-Herramientas</t>
  </si>
  <si>
    <t>Maquinaria y Equipo para Talleres</t>
  </si>
  <si>
    <t>Refacciones Mayores</t>
  </si>
  <si>
    <r>
      <t xml:space="preserve">Equipos de </t>
    </r>
    <r>
      <rPr>
        <sz val="11"/>
        <color indexed="8"/>
        <rFont val="Calibri"/>
        <family val="2"/>
      </rPr>
      <t>Medición</t>
    </r>
  </si>
  <si>
    <t>Equipo de Ingeniería y dibujo</t>
  </si>
  <si>
    <t>Máquinas y Aparatos Científicos</t>
  </si>
  <si>
    <t>Maquinaría y Equipo de Imprenta</t>
  </si>
  <si>
    <t>Otros Bienes Muebles</t>
  </si>
  <si>
    <t>Reservas Territoriales Urbanas</t>
  </si>
  <si>
    <t>Edificación No Habitacional</t>
  </si>
  <si>
    <t>Otras Construcciones de Ingeniería Civil u Obra Pesada en Proceso</t>
  </si>
  <si>
    <t>Otros Servicios Relacionados con Obras Públicas</t>
  </si>
  <si>
    <t>Estudios, Formulación y Evaluación de Proyectos</t>
  </si>
  <si>
    <t>Ejecución de proyectos productivos no incluidos en conceptos anteriores de este capítulo</t>
  </si>
  <si>
    <t>Provisiones para contingencias y otras erogaciones especiales</t>
  </si>
  <si>
    <r>
      <t xml:space="preserve">Contingencias por </t>
    </r>
    <r>
      <rPr>
        <sz val="11"/>
        <color indexed="8"/>
        <rFont val="Calibri"/>
        <family val="2"/>
      </rPr>
      <t>fenómenos</t>
    </r>
    <r>
      <rPr>
        <sz val="10"/>
        <color indexed="8"/>
        <rFont val="Calibri"/>
        <family val="2"/>
      </rPr>
      <t xml:space="preserve"> naturales</t>
    </r>
  </si>
  <si>
    <t>Contingentes por fenómenos naturales</t>
  </si>
  <si>
    <t>Contingencias socioeconómicas</t>
  </si>
  <si>
    <t>Contingentes</t>
  </si>
  <si>
    <t>Devoluciones a la Federación</t>
  </si>
  <si>
    <t>Otras Erogaciones especiales</t>
  </si>
  <si>
    <t>Convenios de colaboración administrativa</t>
  </si>
  <si>
    <t>Participaciones por Tenencia</t>
  </si>
  <si>
    <t>Participaciones por ISAN</t>
  </si>
  <si>
    <r>
      <t>Incentivos</t>
    </r>
    <r>
      <rPr>
        <sz val="10"/>
        <color indexed="8"/>
        <rFont val="Calibri"/>
        <family val="2"/>
      </rPr>
      <t xml:space="preserve"> a la venta final de gasolina y diesel</t>
    </r>
  </si>
  <si>
    <t>Fondo para el Fortalecimiento de los Municipios</t>
  </si>
  <si>
    <t>Fondo para la Infraestructura Social Municipal</t>
  </si>
  <si>
    <t>Aportaciones Estatales a Municipios para el pago de Alumbrado Público</t>
  </si>
  <si>
    <t>Otras Aportaciones del Estado a los Municipios</t>
  </si>
  <si>
    <t>Subsidios a Municipios</t>
  </si>
  <si>
    <t>Fondo de Subsidios a Municipios de Seguridad Pública</t>
  </si>
  <si>
    <r>
      <t>Amortización</t>
    </r>
    <r>
      <rPr>
        <sz val="10"/>
        <color indexed="8"/>
        <rFont val="Calibri"/>
        <family val="2"/>
      </rPr>
      <t xml:space="preserve"> de la deuda interna con instituciones de </t>
    </r>
    <r>
      <rPr>
        <sz val="11"/>
        <color indexed="8"/>
        <rFont val="Calibri"/>
        <family val="2"/>
      </rPr>
      <t>crédito</t>
    </r>
  </si>
  <si>
    <t>Amortización de la deuda interna por emisión de títulos y valores</t>
  </si>
  <si>
    <t>Adeudos de ejercicios Fiscales Anteriores (ADEFAS)</t>
  </si>
  <si>
    <t>Adeudos de ejercicios Fiscales Anteriores</t>
  </si>
  <si>
    <t>TOTAL</t>
  </si>
  <si>
    <t>COMISIÓN DE HACIENDA Y PATRIMONIO MUNICIPAL</t>
  </si>
  <si>
    <t>NOMBRE DEL ÁREA</t>
  </si>
  <si>
    <t>Cabildo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</si>
  <si>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</si>
  <si>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</si>
  <si>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</si>
  <si>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</si>
  <si>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</si>
  <si>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</si>
  <si>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Administración Pública Municipal</t>
  </si>
  <si>
    <t>Presidente Municipal</t>
  </si>
  <si>
    <t>Desarrollo social</t>
  </si>
  <si>
    <t>Servicio Público de Tránsito</t>
  </si>
  <si>
    <t>Dirección de Obras Públicas</t>
  </si>
  <si>
    <t>Policía Municipal Preventiva</t>
  </si>
  <si>
    <t>Tesorería</t>
  </si>
  <si>
    <t>Administración Pública Paramunicipal</t>
  </si>
  <si>
    <t>Organismos Descentralizados</t>
  </si>
  <si>
    <t>Empresas de Participación Municipal</t>
  </si>
  <si>
    <t>Fideicomisos Públicos</t>
  </si>
  <si>
    <t>Función</t>
  </si>
  <si>
    <t>Subfunción</t>
  </si>
  <si>
    <t>Clasificador Programático</t>
  </si>
  <si>
    <t>Programa</t>
  </si>
  <si>
    <t>Subprograma</t>
  </si>
  <si>
    <t>Proyecto</t>
  </si>
  <si>
    <t>GASTO CORRIENTE</t>
  </si>
  <si>
    <t>GASTO DE INVERSIÓN</t>
  </si>
  <si>
    <t>SERVICIOS  PERSONALES</t>
  </si>
  <si>
    <t>GASTO DE OPERACIÓN</t>
  </si>
  <si>
    <t>SUBSIDIOS</t>
  </si>
  <si>
    <t>OTROS CORRIENTES</t>
  </si>
  <si>
    <t>SUMA</t>
  </si>
  <si>
    <t>INVERSIÓN FÍSICA</t>
  </si>
  <si>
    <t>OTROS DE INVERSIÓN</t>
  </si>
  <si>
    <t>ESTRUCTURA PORCENTUAL</t>
  </si>
  <si>
    <t>CORRIENTE</t>
  </si>
  <si>
    <t>INVERSIÓN</t>
  </si>
  <si>
    <t>Sf</t>
  </si>
  <si>
    <t>Cp</t>
  </si>
  <si>
    <t xml:space="preserve">Pr </t>
  </si>
  <si>
    <t xml:space="preserve">Sp </t>
  </si>
  <si>
    <t>Py</t>
  </si>
  <si>
    <t>Procuración de justicia</t>
  </si>
  <si>
    <t>Coordinación de la Política de Gobierno</t>
  </si>
  <si>
    <t xml:space="preserve">Organización de procesos electorales </t>
  </si>
  <si>
    <t>Seguridad Nacional</t>
  </si>
  <si>
    <t>Protección civil</t>
  </si>
  <si>
    <t>Ordenación de desechos</t>
  </si>
  <si>
    <t>Recreación, Cultura Y Otras Manifestaciones Sociales</t>
  </si>
  <si>
    <t>Educación</t>
  </si>
  <si>
    <t>Postrado</t>
  </si>
  <si>
    <t>Protección Social</t>
  </si>
  <si>
    <t>Asuntos Económicos, Comerciales y Laborales en General</t>
  </si>
  <si>
    <t>Agropecuaria, Silvicultura, Pezca y Caza</t>
  </si>
  <si>
    <t>Combustibles Y Energía</t>
  </si>
  <si>
    <t>Transporte</t>
  </si>
  <si>
    <t xml:space="preserve">Turismo </t>
  </si>
  <si>
    <t>Otras No Clasificadas en Funciones Anteriores</t>
  </si>
  <si>
    <t>Adeudos De Ejercicios Fiscales Anteriores</t>
  </si>
  <si>
    <t>El presupuesto ciudadano</t>
  </si>
  <si>
    <t>La información relativa a la evaluación más reciente del desempeño de los programas y políticas públicas</t>
  </si>
  <si>
    <t>Los programas así como sus indicadores estratégicos y de gestión aprobados</t>
  </si>
  <si>
    <t>Programas</t>
  </si>
  <si>
    <t>Las previsiones de gasto para compromisos de pago derivados de los contratos de asociaciones público privadas celebrados o por celebrarse</t>
  </si>
  <si>
    <t>Objetivos anuales, estrategias y metas</t>
  </si>
  <si>
    <t>La descripción de riesgos relevantes y propuestas de acción para enfrentarlos</t>
  </si>
  <si>
    <t>El   estudio   actuarial   de   las   pensiones   de  sus trabajadores</t>
  </si>
  <si>
    <t>IMPORTE</t>
  </si>
  <si>
    <t>PRESUPUESTO CIUDADANO</t>
  </si>
  <si>
    <t>1. Descripción de la evaluación   </t>
  </si>
  <si>
    <t>2. Principales Hallazgos de la evaluación</t>
  </si>
  <si>
    <t>3. Conclusiones y recomendaciones de la evaluación</t>
  </si>
  <si>
    <t>4. Datos de la Instancia evaluadora</t>
  </si>
  <si>
    <t>5. Identificación del (los) programa(s)</t>
  </si>
  <si>
    <t>INDICADORES</t>
  </si>
  <si>
    <t xml:space="preserve">MIR y Diseño de Indicadores de SHCP y CONEVAL </t>
  </si>
  <si>
    <t>Carrocerías y Remolques para Programas de Seguridad Pública</t>
  </si>
  <si>
    <t>Carrocerías y Remolques para Programas Servicios y Operación de Programas Públicos</t>
  </si>
  <si>
    <t>Equipo Aéreo para Programas, Servicios y Operación de Programas Públicos</t>
  </si>
  <si>
    <t>Adjudicación, Expropiación e Indemnización de Inmuebles</t>
  </si>
  <si>
    <t>PRESUPUESTO DE EGRESOS PARA EL EJERCICIO FISCAL 2023 DE MUNICIPIOS Y ORGANISMOS PÚBLICOS DESCENTRALIZADOS MUNICIPALES</t>
  </si>
  <si>
    <t>Asignaciones de técnivo, de mando, por comisión, de vuelo y de técnico especial</t>
  </si>
  <si>
    <t>Honorarios especiales</t>
  </si>
  <si>
    <t>Participaciones por vigilancia en el cumplimiento de las leyes y custodia de valores</t>
  </si>
  <si>
    <t>Reparación y Mantenimiento de Equipos de Bombeo</t>
  </si>
  <si>
    <t>Equipo de Señalamiento</t>
  </si>
  <si>
    <t>Terrenos Urbanos</t>
  </si>
  <si>
    <t>Terrenos Rurales</t>
  </si>
  <si>
    <t>Edificación Residencial Unifamiliar</t>
  </si>
  <si>
    <t>Amortización de la deuda interna con instituciones de crédito a largo plazo</t>
  </si>
  <si>
    <t>Amortización de Arrendamientos Financieros Nacionales</t>
  </si>
  <si>
    <t>N°</t>
  </si>
  <si>
    <t>https://www.coneval.org.mx/Informes/Coordinacion/Publicaciones%20oficiales/GUIA_PARA_LA_ELABORACION_DE_MATRIZ_DE_INDICADORES.pdf</t>
  </si>
  <si>
    <t xml:space="preserve">https://www.conac.gob.mx/work/models/CONAC/normatividad/NOR_01_15_002.pdf </t>
  </si>
  <si>
    <t>https://www.gob.mx/cms/uploads/attachment/file/154437/Guia_MIR.pdf</t>
  </si>
  <si>
    <t>AYUNTAMIENTO DE ___________________, DEL ESTADO DE VERACRUZ DE IGNACIO DE LA LLAVE</t>
  </si>
  <si>
    <t>PRESUPUESTO DE EGRESOS PARA EL EJERCICIO FISCAL 2023</t>
  </si>
  <si>
    <t>Clave</t>
  </si>
  <si>
    <t>3.1.1.2.0</t>
  </si>
  <si>
    <t>3.1.1.1.0</t>
  </si>
  <si>
    <t>RESUMEN POR CLASIFICACIÓN POR TIPO DE GASTO</t>
  </si>
  <si>
    <t>RESUMEN ANALÍTICO DE PLAZAS</t>
  </si>
  <si>
    <t>Hasta</t>
  </si>
  <si>
    <t>AYUNTAMIENTO DE __________________, DEL ESTADO DE VERACRUZ DE IGNACIO DE LA LLAVE</t>
  </si>
  <si>
    <t>Haberes</t>
  </si>
  <si>
    <t>Remuneraciones por adscripción laboral en el extanjero</t>
  </si>
  <si>
    <t>Retribución a los representantes de los trabajadores y de los patrones en la Junta de Conciliación y Arbitraje</t>
  </si>
  <si>
    <t>Sobrehaberes</t>
  </si>
  <si>
    <t>Recompensas</t>
  </si>
  <si>
    <t>Material Estadístico y Geográfico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</si>
  <si>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</si>
  <si>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</si>
  <si>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</si>
  <si>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</si>
  <si>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</si>
  <si>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</si>
  <si>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</si>
  <si>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</si>
  <si>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Carbón y sus derivados</t>
  </si>
  <si>
    <t>Refacciones y accesorios menores de equipo e instrumental médico y de laboratorio</t>
  </si>
  <si>
    <t>Gas</t>
  </si>
  <si>
    <t>Servicios de Telecomunicaciones y Satélites</t>
  </si>
  <si>
    <t>Arrendamiento de Terrenos</t>
  </si>
  <si>
    <t>Arrendamiento de equipo e instrumental médico y de laboratorio</t>
  </si>
  <si>
    <t>Arrendamiento de activos intangibles</t>
  </si>
  <si>
    <t>Arrendamiento financiero</t>
  </si>
  <si>
    <t>Servicios de diseño, arquitectura, ingeniería y actividades relacionadas</t>
  </si>
  <si>
    <t>Reparación y mantenimiento de equipo de defensa y seguridad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</si>
  <si>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</si>
  <si>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</si>
  <si>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</si>
  <si>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través de Internet</t>
  </si>
  <si>
    <t>Autotransporte</t>
  </si>
  <si>
    <t>Utilidades</t>
  </si>
  <si>
    <t>Asignaciones presupuestarias al Poder Ejecutivo</t>
  </si>
  <si>
    <t>Asignaciones presupuestarias al Poder Legislativo</t>
  </si>
  <si>
    <t>Asignaciones presupuestarias al Poder Judicial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</si>
  <si>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</si>
  <si>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</si>
  <si>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</si>
  <si>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</si>
  <si>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</si>
  <si>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</si>
  <si>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</si>
  <si>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</si>
  <si>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</si>
  <si>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 xml:space="preserve"> Subsudios a la prestación de servicios públicos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</si>
  <si>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</si>
  <si>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</si>
  <si>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</si>
  <si>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</si>
  <si>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</si>
  <si>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</si>
  <si>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</si>
  <si>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</si>
  <si>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</si>
  <si>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Pensiones</t>
  </si>
  <si>
    <t>Jubilaciones</t>
  </si>
  <si>
    <t>Otras pensiones y jubilaciones</t>
  </si>
  <si>
    <t>Transferencias a Fideicomisos, Mandaros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</si>
  <si>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</si>
  <si>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</si>
  <si>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</si>
  <si>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</si>
  <si>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</si>
  <si>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</si>
  <si>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</si>
  <si>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</si>
  <si>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</si>
  <si>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</si>
  <si>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</si>
  <si>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</si>
  <si>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</si>
  <si>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</si>
  <si>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</si>
  <si>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</si>
  <si>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Software</t>
  </si>
  <si>
    <t>Franquicias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</si>
  <si>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</si>
  <si>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</si>
  <si>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</si>
  <si>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</si>
  <si>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</si>
  <si>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</si>
  <si>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</si>
  <si>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</si>
  <si>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</si>
  <si>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</si>
  <si>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</si>
  <si>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Titulos y Valores</t>
  </si>
  <si>
    <t>Bonos</t>
  </si>
  <si>
    <t>Valores representativos de deuda adquiridos con fines de gestión de liquidez</t>
  </si>
  <si>
    <t>Obligaciones negociables adquiridas con fines de gestión de liquidez</t>
  </si>
  <si>
    <t>Otros valores</t>
  </si>
  <si>
    <t>Valores representativos de la deuda adquiridos con fines de política económica a largo plazo</t>
  </si>
  <si>
    <t>Concesiones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</si>
  <si>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</si>
  <si>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</si>
  <si>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</si>
  <si>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</si>
  <si>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</si>
  <si>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</si>
  <si>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</si>
  <si>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</si>
  <si>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</si>
  <si>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</si>
  <si>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</si>
  <si>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</si>
  <si>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</si>
  <si>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</si>
  <si>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</si>
  <si>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</si>
  <si>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</si>
  <si>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</si>
  <si>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Inversones Financieras</t>
  </si>
  <si>
    <t>Depósitos a largo plazo en moneda nacional</t>
  </si>
  <si>
    <t>Depósitos a largo plazo en moneda extranjera</t>
  </si>
  <si>
    <t>Fondo general de participaciones</t>
  </si>
  <si>
    <t>Fondo de fomento municipal</t>
  </si>
  <si>
    <t>Participaciones de las entidades federativas a los municipios</t>
  </si>
  <si>
    <t>Aportaciones de la Federación a las entidades federativas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</si>
  <si>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</si>
  <si>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</si>
  <si>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</si>
  <si>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</si>
  <si>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</si>
  <si>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</si>
  <si>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</si>
  <si>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</si>
  <si>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</si>
  <si>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</si>
  <si>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</si>
  <si>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</si>
  <si>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</si>
  <si>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</si>
  <si>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Gastos de la deuda pública externa</t>
  </si>
  <si>
    <t>Costos por cobertura de la deuda pública interna</t>
  </si>
  <si>
    <t>E03</t>
  </si>
  <si>
    <t>Art 61 fracc II de la LGCG y Art. 306 fracciones I y II CHM</t>
  </si>
  <si>
    <t>Art 5 fracc IV, 18 fracc III de la LDFEFM y Art. 306 frac IV CHM</t>
  </si>
  <si>
    <t>E04</t>
  </si>
  <si>
    <t>E05</t>
  </si>
  <si>
    <t>E06</t>
  </si>
  <si>
    <t>E07</t>
  </si>
  <si>
    <t>E08</t>
  </si>
  <si>
    <t>E09</t>
  </si>
  <si>
    <t>E10</t>
  </si>
  <si>
    <t>E11</t>
  </si>
  <si>
    <t>E15</t>
  </si>
  <si>
    <t>E16</t>
  </si>
  <si>
    <t>E17</t>
  </si>
  <si>
    <t>CONGRESO DEL ESTADO DE VERACRUZ</t>
  </si>
  <si>
    <t>Secretaría de Fiscalización</t>
  </si>
  <si>
    <t>Dirección de Auditoría y Revisión Financiera</t>
  </si>
  <si>
    <t>Los municipios que tengan Código Hacendario Propio se tendrán que atener a lo que se establece en los mismos, los que no al Código Hacendario Municipal para el Estado de Veracruz</t>
  </si>
  <si>
    <t>No eliminar filas aunque no aplique</t>
  </si>
  <si>
    <t>No eliminar formulas ni autoreferencia</t>
  </si>
  <si>
    <t xml:space="preserve">Las cifras deberán de llenarse en pesos con centavos en caso que aplique </t>
  </si>
  <si>
    <t xml:space="preserve">No se deberá dejar ningún espacio de cifras en blanco </t>
  </si>
  <si>
    <t>Cualquier comentario sobre posibles errores en el archivo favor de comunicarlo directamente a la Dirección de Auditoría en el tel (228) 842 0500 ext. 3041 o el correo cmorales@legisver.gob.mx</t>
  </si>
  <si>
    <t>Cualquier duda sobre el llenado de los formatos favor de comunicarse directamente al Departamento de Capacitación, Asesoría, Revisión y Supervisión a Municipios en el tel (228) 842 0500 ext. 3040</t>
  </si>
  <si>
    <t>La versión final de este documento debidamente complementada es la que será remitida en formato excel cuando presenten su proyecto</t>
  </si>
  <si>
    <t>Si no se presentan en totalidad los documentos previamente indicados o acatando lo referente a la impresión a nivel máximo de desagregación, no se recepcionarán los documentos y se atendrá a lo que se establece en el artículo 107 de la Ley Orgánica del Municipio Libre</t>
  </si>
  <si>
    <t>Por último se les recuerda que el correcto llenado y la verificación de las cifras es responsabilidad de los funcionarios del ente</t>
  </si>
  <si>
    <t>Instructivo de llenado de los Formatos para el Proyecto de Presupuesto de Egresos 2023</t>
  </si>
  <si>
    <t>6. Resumen de Programas y Proyectos</t>
  </si>
  <si>
    <t>Presentación de la información adicional del Proyecto de Presupuesto de Egresos</t>
  </si>
  <si>
    <t>E01.1</t>
  </si>
  <si>
    <t>E01.2</t>
  </si>
  <si>
    <t>E01.5</t>
  </si>
  <si>
    <t>E01.6</t>
  </si>
  <si>
    <t>E02.1</t>
  </si>
  <si>
    <t>E02.2</t>
  </si>
  <si>
    <t>2. Municipios con Población Menos a 200,000 habitantes</t>
  </si>
  <si>
    <t>Las proyecciones de egresos</t>
  </si>
  <si>
    <t>1. Municipios con poblacion Mayor a 200,000 Habitantes</t>
  </si>
  <si>
    <t>Los resultados de egresos</t>
  </si>
  <si>
    <t>CONCEPTO</t>
  </si>
  <si>
    <t>7. Resumen Analítico de Plazas (art. 306 FV CHM) --&gt; Formato P2 en el archivo de formato de Tabulador y Plantilla</t>
  </si>
  <si>
    <t>CLAVE</t>
  </si>
  <si>
    <t>Los importes totales de cada clasificador deberán se iguales, debido a que el gasto es el mismo y lo único que cambia es el tipo de clasificación</t>
  </si>
  <si>
    <t>GRAN TOTAL (GASTOS Y EGRESOS)</t>
  </si>
  <si>
    <t>Variación de existencias [Disminución (+) Incremento (-)]</t>
  </si>
  <si>
    <t>Depreciación y amortización (Consumo de Capital Fijo)</t>
  </si>
  <si>
    <t>FUENTES FINANCIERAS (Formación de Capital)</t>
  </si>
  <si>
    <t>APLICACIONES FINANCIERAS (Usos)</t>
  </si>
  <si>
    <t>Clasificación por objeto del gasto</t>
  </si>
  <si>
    <t xml:space="preserve">IMPORTE                                                       </t>
  </si>
  <si>
    <t>IMPORTE TOTAL</t>
  </si>
  <si>
    <t>Clasificación Económina (Egresos y Financiamiento)</t>
  </si>
  <si>
    <t>Clasificación por Fuente de Financiamiento (Egresos)</t>
  </si>
  <si>
    <t xml:space="preserve"> CLASIFICACIÓN POR FUENTE DE FINANCIAMIENTO (EGRESOS)</t>
  </si>
  <si>
    <t xml:space="preserve">IMPORTE                          </t>
  </si>
  <si>
    <t>Instituto Municipal de la Mujer</t>
  </si>
  <si>
    <t>Organismo Operador de Agua</t>
  </si>
  <si>
    <t>TOTAL AYUNTAMIENTO Y ENTES MUNICIPALES</t>
  </si>
  <si>
    <t>Ayuntamiento Central</t>
  </si>
  <si>
    <t>E01.3</t>
  </si>
  <si>
    <r>
      <t xml:space="preserve"> CLASIFICACIÓN ECONÓMICA (EGRESOS </t>
    </r>
    <r>
      <rPr>
        <b/>
        <sz val="13"/>
        <color rgb="FF000000"/>
        <rFont val="Calibri"/>
        <family val="2"/>
      </rPr>
      <t>Y FINANCIAMIENTO</t>
    </r>
    <r>
      <rPr>
        <b/>
        <sz val="13"/>
        <color indexed="8"/>
        <rFont val="Calibri"/>
        <family val="2"/>
      </rPr>
      <t>)</t>
    </r>
  </si>
  <si>
    <t>CLASIFICACIÓN FUNCIONAL DEL GASTO (Nivel Subfunción)</t>
  </si>
  <si>
    <t xml:space="preserve">IMPORTE                               </t>
  </si>
  <si>
    <t>1.1.1</t>
  </si>
  <si>
    <t>1.1.2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</si>
  <si>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</si>
  <si>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</si>
  <si>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</si>
  <si>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</si>
  <si>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</si>
  <si>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</si>
  <si>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</si>
  <si>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</si>
  <si>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</si>
  <si>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</si>
  <si>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</si>
  <si>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</si>
  <si>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</si>
  <si>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</si>
  <si>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</si>
  <si>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</si>
  <si>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</si>
  <si>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</si>
  <si>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Preservación y Cuidado del Patrimonio Público</t>
  </si>
  <si>
    <t>Organización de Procesos Electorales</t>
  </si>
  <si>
    <t>1.4.1</t>
  </si>
  <si>
    <t>Asuntos Financieros y Hacendarios</t>
  </si>
  <si>
    <t>1.5.1</t>
  </si>
  <si>
    <t>1.6.1</t>
  </si>
  <si>
    <t>1.6.2</t>
  </si>
  <si>
    <t>1.6.3</t>
  </si>
  <si>
    <t>Inteligencia para la Preservación de la Seguridad Nacional</t>
  </si>
  <si>
    <t>Asuntos de Orden Público y de Seguridad Interior</t>
  </si>
  <si>
    <t>1.7.1</t>
  </si>
  <si>
    <t>1.7.2</t>
  </si>
  <si>
    <t>1.7.3</t>
  </si>
  <si>
    <t>1.7.4</t>
  </si>
  <si>
    <t>Policía</t>
  </si>
  <si>
    <t>Protección Civil</t>
  </si>
  <si>
    <t>Otros Asuntos de Orden Público y Seguridad</t>
  </si>
  <si>
    <t>Sistema Nacional de Seguridad Pública</t>
  </si>
  <si>
    <t>1.8.1</t>
  </si>
  <si>
    <t>Servicios Registrales, Administrativos y Patrimoniales</t>
  </si>
  <si>
    <t>1.8.2</t>
  </si>
  <si>
    <t>1.8.3</t>
  </si>
  <si>
    <t>Servicios de Comunicación y Medios</t>
  </si>
  <si>
    <t>1.8.4</t>
  </si>
  <si>
    <t>1.8.5</t>
  </si>
  <si>
    <t>Protección Ambiental</t>
  </si>
  <si>
    <t>Ordenación de Desechos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</si>
  <si>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</si>
  <si>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</si>
  <si>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</si>
  <si>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</si>
  <si>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2.1.5</t>
  </si>
  <si>
    <t>Viviendas y Servicios a la Comunidad</t>
  </si>
  <si>
    <t>2.2.2</t>
  </si>
  <si>
    <t>Abastecimiento de Agua</t>
  </si>
  <si>
    <t>2.2.4</t>
  </si>
  <si>
    <t>2.2.6</t>
  </si>
  <si>
    <t>2.3.1</t>
  </si>
  <si>
    <t>2.3.2</t>
  </si>
  <si>
    <t>2.3.3</t>
  </si>
  <si>
    <t>2.3.4</t>
  </si>
  <si>
    <t>2.3.5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</si>
  <si>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</si>
  <si>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</si>
  <si>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</si>
  <si>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</si>
  <si>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</si>
  <si>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</si>
  <si>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2.4.1</t>
  </si>
  <si>
    <t>2.4.2</t>
  </si>
  <si>
    <t>2.4.3</t>
  </si>
  <si>
    <t>2.4.4</t>
  </si>
  <si>
    <t>Deporte y Recreación</t>
  </si>
  <si>
    <t>Radio, Televisión y Editoriales</t>
  </si>
  <si>
    <t>Asuntos Religiosos y Otras Manifestaciones Sociales</t>
  </si>
  <si>
    <t>2.5.1</t>
  </si>
  <si>
    <t>2.5.2</t>
  </si>
  <si>
    <t>2.5.3</t>
  </si>
  <si>
    <t>2.5.4</t>
  </si>
  <si>
    <t>2.5.5</t>
  </si>
  <si>
    <t>2.5.6</t>
  </si>
  <si>
    <t>Educación Básica</t>
  </si>
  <si>
    <t>Posgrado</t>
  </si>
  <si>
    <t>Educación para Adultos</t>
  </si>
  <si>
    <t>Otros Servicios Educativos y Actividades Inherentes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</si>
  <si>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</si>
  <si>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</si>
  <si>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</si>
  <si>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</si>
  <si>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</si>
  <si>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</si>
  <si>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</si>
  <si>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</si>
  <si>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</si>
  <si>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Enfermedad e Incapacidad</t>
  </si>
  <si>
    <t>Familia e Hijos</t>
  </si>
  <si>
    <t>Alimentación y Nutrición</t>
  </si>
  <si>
    <t>Apoyo Social para la Vivienda</t>
  </si>
  <si>
    <t>Otros de Seguridad Social y Asistencia Social</t>
  </si>
  <si>
    <t>2.7.1</t>
  </si>
  <si>
    <t>3.1.1</t>
  </si>
  <si>
    <t>CLASIFICACIÓN ADMINISTRATIVA MUNICIPAL</t>
  </si>
  <si>
    <t>Clasificación Administrativa Municipal</t>
  </si>
  <si>
    <t>Clasificación por Tipo de Gasto</t>
  </si>
  <si>
    <t>Remuneraciones por adscripción laboral en el extranjero</t>
  </si>
  <si>
    <t>Retribuciones a los representantes de los trabajadores y de los patrones en la junta de conciliación y arbitraje</t>
  </si>
  <si>
    <t>Aguinaldo I</t>
  </si>
  <si>
    <t>Aguionaldo II</t>
  </si>
  <si>
    <t>Estímulo Día del Padre</t>
  </si>
  <si>
    <t>Jornada Insalubre</t>
  </si>
  <si>
    <t>Labor Extraordinaria Chofer</t>
  </si>
  <si>
    <t>Otras Prestaciones Contractuales</t>
  </si>
  <si>
    <t>Movimientos en Válvulas, Redes y Bombeos No Calificados</t>
  </si>
  <si>
    <t>Mejoras a Terrenos</t>
  </si>
  <si>
    <t>Edificación Residencial Multifamiliar</t>
  </si>
  <si>
    <t>Edificación de Naves y Plantas Industriales, Excepto su Administración y Supervisión</t>
  </si>
  <si>
    <t>Edificación de Inmuebles Comerciales, Institucionales y de Servicios, Excepto su Administración y Supervisión</t>
  </si>
  <si>
    <t>Personal de Lista de Raya</t>
  </si>
  <si>
    <t>Sueldos al Empleado Temporal Administrativo</t>
  </si>
  <si>
    <t>Compensación Administrativa</t>
  </si>
  <si>
    <t>Compensación Temporal Compactable</t>
  </si>
  <si>
    <t>Compensación de Escaso Desarrollo</t>
  </si>
  <si>
    <t>Compensación Docente</t>
  </si>
  <si>
    <t>Participaciones al Personal</t>
  </si>
  <si>
    <t>Compensación por Asignación Pedagógica Específica</t>
  </si>
  <si>
    <t>Compensación por Ajuste De Calendario</t>
  </si>
  <si>
    <t>Seguro de Vida y Pago de Marcha</t>
  </si>
  <si>
    <t xml:space="preserve">Pensiones </t>
  </si>
  <si>
    <t>Retiro Voluntario</t>
  </si>
  <si>
    <t>Liquidaciones por Indemnizaciones y por Sueldos y Salarios Caídos</t>
  </si>
  <si>
    <t>Prima de Antigüedad</t>
  </si>
  <si>
    <t>Ayuda para Lentes y Aparatos Ortopédicos</t>
  </si>
  <si>
    <t>Previsión Social Múltiple</t>
  </si>
  <si>
    <t>Compensación por Actividad Curricular</t>
  </si>
  <si>
    <t>Pago de Días Económicos No Disfrutados</t>
  </si>
  <si>
    <t>Asignación Docente Genérica</t>
  </si>
  <si>
    <t>Asignación Docente Específica</t>
  </si>
  <si>
    <t>Ayuda para Impresión de Tesis</t>
  </si>
  <si>
    <t>Canastilla Maternal</t>
  </si>
  <si>
    <t>Días de Descanso Obligatorio</t>
  </si>
  <si>
    <t>Ayuda para la Adquisición de Útiles Escolares</t>
  </si>
  <si>
    <t>Cuota Fija para Personal de Asignatura</t>
  </si>
  <si>
    <t>Compensación por Actuación y Productividad</t>
  </si>
  <si>
    <t>Pago del Día de las Madres</t>
  </si>
  <si>
    <t>Ayuda a Supervisores para Gastos de Traslado</t>
  </si>
  <si>
    <t>Compensación E3 Arraigo al Maestro en el Medio Rural</t>
  </si>
  <si>
    <t>Compensación Provisional Compactable</t>
  </si>
  <si>
    <t>Regulación a la Función</t>
  </si>
  <si>
    <t>Asignación por Actividades Culturales</t>
  </si>
  <si>
    <t>Previsión Social para Policías</t>
  </si>
  <si>
    <t>Apoyo a la Integración Educativa</t>
  </si>
  <si>
    <t>Atención a Grupos  Multigrado</t>
  </si>
  <si>
    <t>Ayuda de Previsión Social por Riesgo de Seguridad Pública</t>
  </si>
  <si>
    <t>Gratificación Extraordinaria</t>
  </si>
  <si>
    <t>Compensación por Servicios Especiales</t>
  </si>
  <si>
    <t>Gastos de Defunsión</t>
  </si>
  <si>
    <t>Compensación por Incorporación al Programa de Carrera Administrativa</t>
  </si>
  <si>
    <t>Ayuda para Capacitación y Desarrollo</t>
  </si>
  <si>
    <t>Previsiones Salariales, Económicas y de Seguridad Social</t>
  </si>
  <si>
    <t>Material de Fotografía</t>
  </si>
  <si>
    <t>Suscripción a Periódicos y Medios Informativos</t>
  </si>
  <si>
    <t>Material de Cinematografía y Audiovisual</t>
  </si>
  <si>
    <t xml:space="preserve">Productos Alimenticios para Personas Derivado de la Ejecución de Programas Institucionales </t>
  </si>
  <si>
    <t>Productos Alimenticios para Personas Derivado de la Prestación de Servicios Públicos en Instalaciones Propias</t>
  </si>
  <si>
    <t>Productos Alimenticios para Alimentación de Internos</t>
  </si>
  <si>
    <t>Productos Alimenticios para el Personal Derivado de Actividades Extraordinarias</t>
  </si>
  <si>
    <t>23101</t>
  </si>
  <si>
    <t>Productos Alimenticios, Agropecuarios y Forestales Adquiridos como Materia Prima</t>
  </si>
  <si>
    <t>23201</t>
  </si>
  <si>
    <t>Insumos Textiles Adquiridos como Materia Prima</t>
  </si>
  <si>
    <t>23301</t>
  </si>
  <si>
    <t>Productos de Papel, Cartón e Impresos Adquiridos como Materia Prima</t>
  </si>
  <si>
    <t>23401</t>
  </si>
  <si>
    <t>Combustibles, Lubricantes, Aditivos, Carbón y sus Derivados Adquiridos como Materia Prima</t>
  </si>
  <si>
    <t>23501</t>
  </si>
  <si>
    <t>Productos Químicos, Farmacéuticos y de Laboratorio Adquiridos como Materia Prima</t>
  </si>
  <si>
    <t>236</t>
  </si>
  <si>
    <t>Productos Metálicos y a Base de Minerales No Metálicos Adquiridos como Materia Prima</t>
  </si>
  <si>
    <t>23601</t>
  </si>
  <si>
    <t>23701</t>
  </si>
  <si>
    <t>Productos de Cuero, Piel, Plástico y Hule Adquiridos como Materia Prima</t>
  </si>
  <si>
    <t>23801</t>
  </si>
  <si>
    <t>Mercancías Adquiridas para su Comercialización</t>
  </si>
  <si>
    <t>23901</t>
  </si>
  <si>
    <t>Otros Productos Adquiridos como Materia Prima</t>
  </si>
  <si>
    <t>Diversos Materiales y Artículos de Construcción y Reparación</t>
  </si>
  <si>
    <t>Fibras Sintéticas, Hules, Plástico y Derivados</t>
  </si>
  <si>
    <t>Otros Productos Químicos</t>
  </si>
  <si>
    <t>Combustibles, Lubricantes y Aditivos Asignados a Servidores Públicos</t>
  </si>
  <si>
    <t>Carbón y sus Derivados</t>
  </si>
  <si>
    <t>Material para Talleres</t>
  </si>
  <si>
    <t>Refacciones y Accesorios Menores de Edificios</t>
  </si>
  <si>
    <t>Refacciones y Accesorios Menores de Mobiliario y Equipo de Administración, Educacional y Recreativo</t>
  </si>
  <si>
    <t>Refacciones y Accesorios Menores de Equipo de Defensa y Seguridad</t>
  </si>
  <si>
    <t>Refacciones y Accesorios Menores de Equipo e Instrumental Médico y de Laboratorio</t>
  </si>
  <si>
    <t>Agua en Bloque</t>
  </si>
  <si>
    <t>Servicio de Radiolocalización</t>
  </si>
  <si>
    <t>Servicio Telegráfico</t>
  </si>
  <si>
    <t>Servicio de Mensajería</t>
  </si>
  <si>
    <t>Arrendamiento de Equipo y Bienes Informáticos</t>
  </si>
  <si>
    <t>Arrendamiento de Equipo de Fotocopiado</t>
  </si>
  <si>
    <t>Arrendamiento de Equipo de Transporte para Programas de Seguridad Pública</t>
  </si>
  <si>
    <t>Arrendamiento de Equipo de Transporte para Servicios y Operación de Programas Públicos</t>
  </si>
  <si>
    <t>Arrendamiento de Equipo de Transporte para Servicios Administrativos</t>
  </si>
  <si>
    <t>Arrendamiento de Equipo de Transporte para Desastres Naturales</t>
  </si>
  <si>
    <t>Arrendamientos de Servicios de Limpieza</t>
  </si>
  <si>
    <t>Asesorías por Controversias</t>
  </si>
  <si>
    <t>Servicios de Diseño, Arquitectura, Ingeniería y Actividades Relacionadas</t>
  </si>
  <si>
    <t>Servicios Estadísticos y Geográficos</t>
  </si>
  <si>
    <t>Servicios de Investigación Científica y Desarrollo</t>
  </si>
  <si>
    <t>Servicios de Apoyo Administrativo, Traducción, Fotocopiado e Impresión</t>
  </si>
  <si>
    <t>Servicios de Protección y Seguridad</t>
  </si>
  <si>
    <t>Servicios Bancarios y Financieros</t>
  </si>
  <si>
    <t>Intereses y Comisiones</t>
  </si>
  <si>
    <t>Avaluó Técnico de Predios</t>
  </si>
  <si>
    <t>Avalúo de Bienes Muebles</t>
  </si>
  <si>
    <t>Avalúo de Bienes Inmuebles</t>
  </si>
  <si>
    <t>342</t>
  </si>
  <si>
    <t>Servicios de Cobranza, Investigación Crediticia y Similar</t>
  </si>
  <si>
    <t>34201</t>
  </si>
  <si>
    <t>343</t>
  </si>
  <si>
    <t>Servicios de Recaudación, Traslado y Custodia de Valores</t>
  </si>
  <si>
    <t>34301</t>
  </si>
  <si>
    <t>344</t>
  </si>
  <si>
    <t>Seguros de Responsabilidad Patrimonial y Fianzas</t>
  </si>
  <si>
    <t>34401</t>
  </si>
  <si>
    <t>Almacenaje, Envase y Embalaje</t>
  </si>
  <si>
    <t xml:space="preserve">Almacenaje, Envase y Embalaje </t>
  </si>
  <si>
    <t>348</t>
  </si>
  <si>
    <t>Comisiones por Ventas</t>
  </si>
  <si>
    <t>34801</t>
  </si>
  <si>
    <t>Conservación y Mantenimiento de Otros</t>
  </si>
  <si>
    <t>Protección y Preservación Ecológica</t>
  </si>
  <si>
    <t>Publicaciones Oficiales para Difusión e Información</t>
  </si>
  <si>
    <t>Publicaciones Oficiales para Licitaciones Públicas y Trámites Administrativos</t>
  </si>
  <si>
    <t>Otros Gastos de Publicación, Difusión e Información</t>
  </si>
  <si>
    <t>Difusión de Mensajes sobre Programas y Actividades Gubernamentales</t>
  </si>
  <si>
    <t>Difusión por Radio, Televisión y Otros Medios de Mensajes Comerciales para Promover la Venta de Bienes o Servicios</t>
  </si>
  <si>
    <t>36601</t>
  </si>
  <si>
    <t>Servicio de Creación y Difusión de Contenido Exclusivamente a Través de Internet</t>
  </si>
  <si>
    <t>Pasajes Nacionales a Servidores Públicos</t>
  </si>
  <si>
    <t>Pasajes Internacionales a Servidores Públicos</t>
  </si>
  <si>
    <t>373</t>
  </si>
  <si>
    <t>Pasajes Marítimos, Lacustres y Fluviales</t>
  </si>
  <si>
    <t>37301</t>
  </si>
  <si>
    <t>374</t>
  </si>
  <si>
    <t>37401</t>
  </si>
  <si>
    <t>Viáticos Nacionales a Servidores Públicos</t>
  </si>
  <si>
    <t>Viáticos Internacionales a Servidores Públicos</t>
  </si>
  <si>
    <t>377</t>
  </si>
  <si>
    <t>Gastos de Instalación y Traslado de Menaje</t>
  </si>
  <si>
    <t>378</t>
  </si>
  <si>
    <t>Servicios Integrales de Traslado de Viáticos</t>
  </si>
  <si>
    <t>Hospedajes Extraordinarios</t>
  </si>
  <si>
    <t>Atención a Visitantes</t>
  </si>
  <si>
    <t>Espectáculos Culturales</t>
  </si>
  <si>
    <t>Actividades Cívicas y Festividades</t>
  </si>
  <si>
    <t>385</t>
  </si>
  <si>
    <t>Gastos de Representación</t>
  </si>
  <si>
    <t>38501</t>
  </si>
  <si>
    <t>Derechos por Uso, Aprovechamiento y Explotación de Aguas</t>
  </si>
  <si>
    <t>39301</t>
  </si>
  <si>
    <t>Impuestos y Derechos de Importación</t>
  </si>
  <si>
    <t>Sentencias y Resoluciones por Autoridad Competente</t>
  </si>
  <si>
    <t>Penas, Multas, Accesorios y Actualizaciones</t>
  </si>
  <si>
    <t>Impuesto sobre Nóminas y Otros que se Deriven de una Relación Laboral</t>
  </si>
  <si>
    <t>Impuestos sobre Nóminas y Otros que se Deriven de una Relación Laboral</t>
  </si>
  <si>
    <t>Fomento a la Educación</t>
  </si>
  <si>
    <t>Transferencias Internas Otorgadas a Entidades Paraestatales No Empresariales y No Financieras</t>
  </si>
  <si>
    <t>Institutos de la Mujer</t>
  </si>
  <si>
    <t>Transferencias a Fideicomisos de Entidades Federativas y Municipios</t>
  </si>
  <si>
    <t>Aportaciones para el fondo de seguridad pública recursos federales</t>
  </si>
  <si>
    <t>Aportaciones a Fideicomisos Recursos Federales</t>
  </si>
  <si>
    <t>Aportaciones para el Fondo de seguridad Pública Recursos Estatales</t>
  </si>
  <si>
    <t>Subsidio Impuesto de la Tenencia</t>
  </si>
  <si>
    <t>Becas y Otras Ayudas para Programas de Capacitación</t>
  </si>
  <si>
    <t>Ayudas Sociales a Instituciones de Enseñanza Recursos Estatales</t>
  </si>
  <si>
    <t>Ayudas Sociales a Instituciones de Enseñanza Recursos Federales</t>
  </si>
  <si>
    <t>Ayudas Sociales a Actividades Científicas o Académicas</t>
  </si>
  <si>
    <t>Ayudas Sociales a Personas</t>
  </si>
  <si>
    <t>Ayudas Sociales a Instituciones Sin Fines de Lucro</t>
  </si>
  <si>
    <t>Ayudas a Agrupaciones</t>
  </si>
  <si>
    <t>Ayudas a Sindicatos</t>
  </si>
  <si>
    <t>Ayudas Sociales a Cooperativas</t>
  </si>
  <si>
    <t>Ayudas Sociales a Entidades de Interés Público</t>
  </si>
  <si>
    <t>Prerrogativas a Partidos y Asociaciones Políticas</t>
  </si>
  <si>
    <t>Otras Ayudas</t>
  </si>
  <si>
    <t>Equipo de Cómputo y de Tecnologías de la Información</t>
  </si>
  <si>
    <t>Otros Mobiliarios de Equipo de Administración</t>
  </si>
  <si>
    <t xml:space="preserve">Equipos y Aparatos Audiovisuales </t>
  </si>
  <si>
    <t xml:space="preserve">Equipo Fotográfico y de Video </t>
  </si>
  <si>
    <t>Refacciones y Accesorios Mayores para Vehículos y Equipo Terrestre</t>
  </si>
  <si>
    <t>544</t>
  </si>
  <si>
    <t>Equipo Ferroviario</t>
  </si>
  <si>
    <t>54401</t>
  </si>
  <si>
    <t xml:space="preserve">Equipo Ferroviario </t>
  </si>
  <si>
    <t>Marítimos, Lacustres y Fluviales para Programas de Seguridad Pública</t>
  </si>
  <si>
    <t>Marítimos, Lacustres y Fluviales para Servicios y Operación de Programas Públicos</t>
  </si>
  <si>
    <t>Marítimos, Lacustres y Fluviales para Servicios Administrativos</t>
  </si>
  <si>
    <t>Otros Equipos de Transportes</t>
  </si>
  <si>
    <t>Maquinaria y Equipo Agropecuario</t>
  </si>
  <si>
    <t>Maquinaria y Equipo Industrial</t>
  </si>
  <si>
    <t>Maquinaria y Equipo para Suministro de Agua Potable</t>
  </si>
  <si>
    <t>Maquinaria y Equipo de Construcción</t>
  </si>
  <si>
    <t>Sistemas de Aire Acondicionado, Calefacción y de Refrigeración Industrial y Comercial</t>
  </si>
  <si>
    <t>Equipos y Aparatos de Comunicaciones y Telecomunicaciones</t>
  </si>
  <si>
    <t>577</t>
  </si>
  <si>
    <t>Especies Menores y de Zoológico</t>
  </si>
  <si>
    <t>57701</t>
  </si>
  <si>
    <t>578</t>
  </si>
  <si>
    <t>Árboles y Plantas</t>
  </si>
  <si>
    <t>57801</t>
  </si>
  <si>
    <t>579</t>
  </si>
  <si>
    <t>Otros Activos Biológicos</t>
  </si>
  <si>
    <t>57901</t>
  </si>
  <si>
    <t>Gastos en Estudios de Pre-Inversión y Preparación del Proyecto de Otros Bienes Inmuebles</t>
  </si>
  <si>
    <t>Supervisión de Obras de Otros Bienes Inmuebles</t>
  </si>
  <si>
    <t>Otros No Habitacionales</t>
  </si>
  <si>
    <t>Edificios No Residenciales</t>
  </si>
  <si>
    <t>598</t>
  </si>
  <si>
    <t>Licencias Industriales, Comerciales y Otras</t>
  </si>
  <si>
    <t>59801</t>
  </si>
  <si>
    <t xml:space="preserve">Licencias Industriales, Comerciales y Otras </t>
  </si>
  <si>
    <t>Construcción de Obras de Edificación Habitacional en Proceso</t>
  </si>
  <si>
    <t>Mantenimiento y Rehabilitación de Obras en Edificaciones Habitacionales en Proceso</t>
  </si>
  <si>
    <t>Gastos en Estudios de Pre-Inversión y Preparación del Proyecto de Edificación Habitacional en Proceso</t>
  </si>
  <si>
    <t>Supervisión de Obras en Edificaciones Habitacionales en Proceso</t>
  </si>
  <si>
    <t>Construcción de Obras en Edificación No Habitacional en Proceso</t>
  </si>
  <si>
    <t>Mantenimiento y Rehabilitación de Obras en Edificaciones No Habitacionales en Proceso</t>
  </si>
  <si>
    <t>Gastos en Estudios de Pre-Inversión y Preparación del Proyecto en Edificación No Habitacional en Proceso</t>
  </si>
  <si>
    <t>Supervisión de Obras en Edificaciones No Habitacionales en Proceso</t>
  </si>
  <si>
    <t>Construcción de Obras para el Abastecimiento de Agua, Petróleo, Gas, Electricidad y Telecomunicaciones en Proceso</t>
  </si>
  <si>
    <t>Mantenimiento y Rehabilitación de Obras para el Abastecimiento de Agua, Petróleo, Gas, Electricidad y Telecomunicaciones en Proceso</t>
  </si>
  <si>
    <t>Gastos en Estudios de Pre-Inversión y Preparación del Proyecto de Obras para el Abastecimiento de Agua, Petróleo, Gas, Electricidad y Telecomunicaciones en Proceso</t>
  </si>
  <si>
    <t>Supervisión de Obras para el Abastecimiento de Agua, Petróleo, Gas, Electricidad y Telecomunicaciones en Proceso</t>
  </si>
  <si>
    <t>División de Terrenos y Construcción de Obras de Urbanización en Proceso</t>
  </si>
  <si>
    <t>Mantenimiento y Rehabilitación de Obras de Urbanización en Proceso</t>
  </si>
  <si>
    <t>Gastos en Estudios de Pre-Inversión y Preparación del Proyecto de Obras de Urbanización en Proceso</t>
  </si>
  <si>
    <t>Supervisión de Obras de Urbanización en Proceso</t>
  </si>
  <si>
    <t xml:space="preserve">Construcción de Obras en Vías de Comunicación en Proceso </t>
  </si>
  <si>
    <t xml:space="preserve">Mantenimiento y Rehabilitación de Obras en Vías de Comunicación en Proceso </t>
  </si>
  <si>
    <t>Gastos en Estudios de Pre-Inversión y Preparación del Proyecto de Obras en Vías de Comunicación en Proceso</t>
  </si>
  <si>
    <t xml:space="preserve">Supervisión de Obras en Vías de Comunicación en Proceso </t>
  </si>
  <si>
    <t>Mantenimiento y Rehabilitación de Otras Obras de Ingeniería Civil u Obra Pesada en Proceso</t>
  </si>
  <si>
    <t>Gastos en Estudios de Pre-Inversión y Preparación del Proyecto de Otras Construcciones de Ingeniería Civil u Obra Pesada en Proceso</t>
  </si>
  <si>
    <t>Supervisión de Otras Obras de Ingeniería Civil u Obra Pesada en Proceso</t>
  </si>
  <si>
    <t>Instalaciones y Equipamiento en Construcciones en Proceso</t>
  </si>
  <si>
    <t>Supervisión de Obras de Instalaciones y Equipamiento en Construcciones en Proceso</t>
  </si>
  <si>
    <t xml:space="preserve">Trabajos de Acabados en Edificaciones y Otros Trabajos Especializados en Proceso </t>
  </si>
  <si>
    <t>Gastos en Estudios de Pre-Inversión y Preparación del Proyecto de Trabajos de Acabados en Edificaciones y Otros Trabajos Especializados en Proceso</t>
  </si>
  <si>
    <t>Servicios de Supervisión de Trabajos de Acabados en Edificaciones y Otros Trabajos Especializados en Proceso</t>
  </si>
  <si>
    <t>Obras de Construcción para Edificios Habitacionales en Proceso</t>
  </si>
  <si>
    <t>Mantenimiento y Rehabilitación de Edificaciones Habitacionales en Proceso</t>
  </si>
  <si>
    <t>Gastos en Estudios de Pre-Inversión y Preparación del Proyecto de Edificios Habitacionales en Proceso</t>
  </si>
  <si>
    <t>Obras de Construcción para Edificios No Habitacionales en Proceso</t>
  </si>
  <si>
    <t>Mantenimiento y Rehabilitación de Edificaciones No Habitacionales en Proceso</t>
  </si>
  <si>
    <t>Gastos en Estudios de Pre-Inversión y Preparación del Proyecto de Edificios No Habitacionales en Proceso</t>
  </si>
  <si>
    <t>Construcción de Obras para El Abastecimiento de Agua, Petróleo, Gas, Electricidad y Telecomunicaciones</t>
  </si>
  <si>
    <t>Obras de Preedificación en Terrenos de Construcción en Proceso</t>
  </si>
  <si>
    <t>Construcción de Obras de Urbanización en Proceso</t>
  </si>
  <si>
    <t xml:space="preserve">Construcción de Vías de Comunicación en Proceso </t>
  </si>
  <si>
    <t>Mantenimiento y Rehabilitación de Vías de Comunicación en Proceso</t>
  </si>
  <si>
    <t>Mantenimiento y Rehabilitación de Otras Obras de Ingeniería Civil u Obras Pesadas en Proceso</t>
  </si>
  <si>
    <t>Instalaciones y Obras de Construcción Especializada en Proceso</t>
  </si>
  <si>
    <t>Gastos en Estudios de Pre-Inversión y Preparación del Proyecto de Instalaciones y Equipamiento en Construcciones en Proceso</t>
  </si>
  <si>
    <t>Ensamble Y Edificación De Construcciones Prefabricadas En Proceso</t>
  </si>
  <si>
    <t>Obras De Terminación Y Acabado De Edificios En Proceso</t>
  </si>
  <si>
    <t>Supervisión De Obras De Trabajos De Acabados En Edificaciones Y Otros Trabajos Especializados En Proceso</t>
  </si>
  <si>
    <t>Servicios Para La Liberación De Derechos De Vía</t>
  </si>
  <si>
    <t>Fondo especial IEPS</t>
  </si>
  <si>
    <t>Fondo de compensación del ISAN</t>
  </si>
  <si>
    <t>Fondo de fiscalización</t>
  </si>
  <si>
    <t>Fondo de extracción de hidrocarburos</t>
  </si>
  <si>
    <t>Fondo de Compensación (FOCO)</t>
  </si>
  <si>
    <t>Otros Conceptos Participables de la Federación a Entidades Federativas</t>
  </si>
  <si>
    <t>Otros Conceptos Participables de la Federación a Municipios</t>
  </si>
  <si>
    <t>Convenios de Reasignación</t>
  </si>
  <si>
    <t>Convenios de Descentralización</t>
  </si>
  <si>
    <t>CAPUFE</t>
  </si>
  <si>
    <t>ZOFEMAT</t>
  </si>
  <si>
    <t xml:space="preserve">Porción a CP de los préstamos de la Deuda Pública </t>
  </si>
  <si>
    <t>Porción a CP de Títulos y Valores de Deuda Pública Interna a Corto Plazo</t>
  </si>
  <si>
    <t>Amortización de la Deuda Interna por Emisión de Títulos y Valores Largo Plazo</t>
  </si>
  <si>
    <t>Porción a CP de Arrendamiento financiero nacional a Corto Plazo</t>
  </si>
  <si>
    <t>Amortización de arrendamientos financieros nacionales a largo Plazo</t>
  </si>
  <si>
    <t>Intereses de la Deuda Interna con Instituciones de Crédito Ordinaria</t>
  </si>
  <si>
    <t>Intereses de la Deuda Interna con Instituciones de Crédito Extraordinaria</t>
  </si>
  <si>
    <t>Intereses Derivados de la Colocación de Títulos y Valores</t>
  </si>
  <si>
    <t>Intereses Derivados de la Colocación de Títulos y Valores la Deuda Interna Ordinaria</t>
  </si>
  <si>
    <t>Intereses Derivados de la Colocación de Títulos y Valores la Deuda Interna Extraordinaria</t>
  </si>
  <si>
    <t xml:space="preserve">Intereses por Arrendamientos Financieros Nacionales </t>
  </si>
  <si>
    <t xml:space="preserve">Intereses por Arrendamientos Financieros Nacionales Ordinarios </t>
  </si>
  <si>
    <t>Intereses por Arrendamientos Financieros Nacionales Extraordinarios</t>
  </si>
  <si>
    <t>Comisiones de la Deuda Pública Interna Ordinaria</t>
  </si>
  <si>
    <t>Comisiones de la Deuda Pública Interna Extraordinaria</t>
  </si>
  <si>
    <t>Comisiones de la Deuda Pública Externa</t>
  </si>
  <si>
    <t>Gastos de la Deuda Pública Interna</t>
  </si>
  <si>
    <t>Gastos de la Deuda Pública Interna Ordinaria</t>
  </si>
  <si>
    <t>Gastos de la Deuda Pública Interna Extraordinaria</t>
  </si>
  <si>
    <t>Apoyos a Intermediarios Financieros</t>
  </si>
  <si>
    <t>Apoyos a Ahorradores y Deudores del Sistema Financiero Nacional</t>
  </si>
  <si>
    <t>Apoyo Financieros a Ahorradores y Deudores del Sistema Financiero Nacional</t>
  </si>
  <si>
    <t xml:space="preserve"> Asuntos Laborales Generales</t>
  </si>
  <si>
    <t>3.1.2</t>
  </si>
  <si>
    <t>Agropecuaria, Silvicultura, Pesca y Caza</t>
  </si>
  <si>
    <t>3.2.1</t>
  </si>
  <si>
    <t>3.2.2</t>
  </si>
  <si>
    <t>3.2.4</t>
  </si>
  <si>
    <t>3.2.5</t>
  </si>
  <si>
    <t>3.2.6</t>
  </si>
  <si>
    <t>Acuacultura, Pesca y Caza</t>
  </si>
  <si>
    <t>Hidroagrícola</t>
  </si>
  <si>
    <t>Apoyo Financiero a la Banca y Seguro Agropecuario</t>
  </si>
  <si>
    <t>3.3.1</t>
  </si>
  <si>
    <t>3.3.2</t>
  </si>
  <si>
    <t>3.3.3</t>
  </si>
  <si>
    <t>3.3.4</t>
  </si>
  <si>
    <t>3.3.5</t>
  </si>
  <si>
    <t>3.3.6</t>
  </si>
  <si>
    <t>Carbón y Otros Combustibles Minerales Sólidos</t>
  </si>
  <si>
    <t>Petróleo y Gas Natural (Hidrocarburos)</t>
  </si>
  <si>
    <t>Energía no Eléctrica</t>
  </si>
  <si>
    <t>Combustibles y Energía</t>
  </si>
  <si>
    <t>Minería, Manufacturas y Construcción</t>
  </si>
  <si>
    <t>3.4.1</t>
  </si>
  <si>
    <t>Extracción de Recursos Minerales excepto los Combustibles Minerales</t>
  </si>
  <si>
    <t>3.4.2</t>
  </si>
  <si>
    <t>3.4.3</t>
  </si>
  <si>
    <t>3.5.1</t>
  </si>
  <si>
    <t>Transporte por Carretera</t>
  </si>
  <si>
    <t>3.5.2</t>
  </si>
  <si>
    <t>3.5.3</t>
  </si>
  <si>
    <t>3.5.4</t>
  </si>
  <si>
    <t>3.5.5</t>
  </si>
  <si>
    <t>3.5.6</t>
  </si>
  <si>
    <t>Transporte por Agua y Puertos</t>
  </si>
  <si>
    <t>Transporte por Ferrocarril</t>
  </si>
  <si>
    <t>Transporte por Oleoductos y Gasoductos y Otros Sistemas de Transporte</t>
  </si>
  <si>
    <t>Otros Relacionados con Transporte</t>
  </si>
  <si>
    <t>3.6.1</t>
  </si>
  <si>
    <t>3.7.1</t>
  </si>
  <si>
    <t>3.7.2</t>
  </si>
  <si>
    <t>Turismo</t>
  </si>
  <si>
    <t>Hoteles y Restaurantes</t>
  </si>
  <si>
    <t>Ciencia, Tecnología e Innovación</t>
  </si>
  <si>
    <t>3.8.1</t>
  </si>
  <si>
    <t>3.8.2</t>
  </si>
  <si>
    <t>3.8.3</t>
  </si>
  <si>
    <t>Servicios Científicos y Tecnológicos</t>
  </si>
  <si>
    <t>3.8.4</t>
  </si>
  <si>
    <t>Otras Industias y Otros Asuntos Económicos</t>
  </si>
  <si>
    <t>3.9.1</t>
  </si>
  <si>
    <t>3.9.2</t>
  </si>
  <si>
    <t>3.9.3</t>
  </si>
  <si>
    <t>Comercio, Distribución, Almacenamiento y Depósito</t>
  </si>
  <si>
    <t>Transacciones de la Deuda Pública/Costo Financiero de la Deuda</t>
  </si>
  <si>
    <t>4.1.1</t>
  </si>
  <si>
    <t>4.1.2</t>
  </si>
  <si>
    <t>Transferencias, Participaciones y Aportaciones entre Diferentes Niveles y Ordenes de Gobierno</t>
  </si>
  <si>
    <t>4.2.1</t>
  </si>
  <si>
    <t>4.2.2</t>
  </si>
  <si>
    <t>4.2.3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</si>
  <si>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</si>
  <si>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</si>
  <si>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</si>
  <si>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4.3.1</t>
  </si>
  <si>
    <t>Saneamiento del Sistema Financiero</t>
  </si>
  <si>
    <t>4.3.2</t>
  </si>
  <si>
    <t>4.3.3</t>
  </si>
  <si>
    <t>4.3.4</t>
  </si>
  <si>
    <t>Banca de Desarrollo</t>
  </si>
  <si>
    <t>Apoyo a los programas de reestructura en unidades de inversión (UDIS)</t>
  </si>
  <si>
    <t>4.4.1</t>
  </si>
  <si>
    <t>Otros de Seguridad Social y Asístencia Social</t>
  </si>
  <si>
    <t>Apoyo Financiero a La Banca y Seguro Agropecuario</t>
  </si>
  <si>
    <t>Extracción de Recursos Minerales Excepto los Combustibles Minerales</t>
  </si>
  <si>
    <t>Otras Industrias y Otros Asuntos Económicos</t>
  </si>
  <si>
    <t>Comercio, Distribución, Almacenamiento y Deposito</t>
  </si>
  <si>
    <t>Transacciones de la Deuda Pública / Costo Financiero de la Deuda</t>
  </si>
  <si>
    <t>Transferencias, Participaciones y Aportaciones Entre Diferentes Niveles y Ordenes de Gobierno</t>
  </si>
  <si>
    <t>Transferencias Entre Diferentes Niveles y Ordenes de Gobierno</t>
  </si>
  <si>
    <t>Participaciones Entre Diferentes Niveles y Ordenes de Gobierno</t>
  </si>
  <si>
    <t>Aportaciones Entre Diferentes Niveles y Ordenes de Gobierno</t>
  </si>
  <si>
    <t>Apoyo a los Programas de Reestructura en Unidades de Inversión (UDIS)</t>
  </si>
  <si>
    <t> Cuestionarios______ Entrevistas______ Formatos_______ Otros__ Especifique:</t>
  </si>
  <si>
    <t>1: </t>
  </si>
  <si>
    <t>PROGRAMAS PRESUPUESTARIOS</t>
  </si>
  <si>
    <t>1. Programas Presupuestarios</t>
  </si>
  <si>
    <t>3. Indicadores</t>
  </si>
  <si>
    <t>A1</t>
  </si>
  <si>
    <t>*</t>
  </si>
  <si>
    <t>A2</t>
  </si>
  <si>
    <t>A3.1</t>
  </si>
  <si>
    <t>2. MIR de los Programas Presupuestarios</t>
  </si>
  <si>
    <t>A3.2</t>
  </si>
  <si>
    <t>A3.3</t>
  </si>
  <si>
    <t>A4</t>
  </si>
  <si>
    <t>E12</t>
  </si>
  <si>
    <t>E13.1</t>
  </si>
  <si>
    <t>E13.2</t>
  </si>
  <si>
    <t>E14.1</t>
  </si>
  <si>
    <t>E14.2</t>
  </si>
  <si>
    <t xml:space="preserve">TOTAL                                                    </t>
  </si>
  <si>
    <t>PROYECCIONES DE EGRESOS - LDF 
Municipios con mas de 200 mil Habitantes (de acuerdo al último dato del INEGI)</t>
  </si>
  <si>
    <t>2023 
(De Proyecto de Egresos)</t>
  </si>
  <si>
    <t>PROYECCIONES DE EGRESOS - LDF 
Municipios con menos de 200 mil Habitantes (de acuerdo al último dato del INEGI)</t>
  </si>
  <si>
    <t>RESULTADOS DE EGRESOS - LDF 
Municipios con mas de 200 mil Habitantes (de acuerdo al último dato del INEGI)</t>
  </si>
  <si>
    <t>RESULTADOS DE EGRESOS - LDF 
Municipios con menos de 200 mil Habitantes (de acuerdo al último dato del INEGI)</t>
  </si>
  <si>
    <t>De los formatos E13 y E14 solo presentaran 1, el que aplique al municipio dependiendo de la población que tenga</t>
  </si>
  <si>
    <t>Nombre y Descripción del Riesgo</t>
  </si>
  <si>
    <t>Nombre</t>
  </si>
  <si>
    <t>Deuda Contingente</t>
  </si>
  <si>
    <t>MONTO TOTAL</t>
  </si>
  <si>
    <t>NOMBRE Y DESCRIPCIÓN DE LAS PRIORIDADES DEL GASTO</t>
  </si>
  <si>
    <t>PND</t>
  </si>
  <si>
    <t>PVD</t>
  </si>
  <si>
    <t>PMD</t>
  </si>
  <si>
    <t>NOMBRE Y DESCRIPCIÓN DE LOS PROGRAMAS Y PROYECTOS</t>
  </si>
  <si>
    <t>SF</t>
  </si>
  <si>
    <t>Número de la Función de Acuerdo a la Clasificación Funcional del Gasto</t>
  </si>
  <si>
    <t>Número de la Subfunción de Acuerdo a la Clasificación Funcional del Gasto</t>
  </si>
  <si>
    <t>Número que especifica la Alineación con el Plan Nacional de Desarrollo</t>
  </si>
  <si>
    <t>Número que especifica la Alineación con el Plan Veracruzano de Desarrollo</t>
  </si>
  <si>
    <t>Número que especificar la Alineación con el Plan Municipal de Desarrollo</t>
  </si>
  <si>
    <r>
      <rPr>
        <b/>
        <sz val="11"/>
        <color rgb="FF000000"/>
        <rFont val="Arial"/>
        <family val="2"/>
      </rPr>
      <t xml:space="preserve">Nota: </t>
    </r>
    <r>
      <rPr>
        <sz val="11"/>
        <color rgb="FF000000"/>
        <rFont val="Arial"/>
        <family val="2"/>
      </rPr>
      <t>deberá actualizarse cada cuatro años para el sector municipal.</t>
    </r>
  </si>
  <si>
    <t>Descripción de la Justificación</t>
  </si>
  <si>
    <t>Situación a Justificar</t>
  </si>
  <si>
    <t>Las razones excepcionales que justifican el Balance presupuestario de recursos disponibles negativo.  (Art 6, párrafo 3º, fracción I y art. 19, párrafo 3º de la LDFEM)</t>
  </si>
  <si>
    <t>Las fuentes de recursos necesarias y el monto específico para cubrir el Balance presupuestario de recursos disponibles negativo.  (Art. 6, párrafo 3º, fracción II y art. 19, párrafo 3º de la LDFEM)</t>
  </si>
  <si>
    <t>El número de ejercicios fiscales y las acciones requeridas para que dicho Balance presupuestario de recursos disponibles negativo sea eliminado y se restablezca el Balance presupuestario de recursos disponibles sostenible. (Art. 6, párrafo 3º, fracción III y Art. 19, párrafo 3º de la LDFEM)</t>
  </si>
  <si>
    <t>MATRÍZ DE INDICADOR DE RESULTADO DE LOS PROGRAMAS PRESUPUESTARIOS</t>
  </si>
  <si>
    <t>CLASIFICACIÓN FUNCIONAL - TIPO DE GASTO</t>
  </si>
  <si>
    <t>Gpo. Funcional</t>
  </si>
  <si>
    <t>Gf</t>
  </si>
  <si>
    <t>Se recomienda comenzar a llenar por los formatos E06, E09 y E10,  ya que de se obtendran algunos de los datos en el resto de formatos</t>
  </si>
  <si>
    <t>RESUMEN DE PRIORIDADES DEL GASTO</t>
  </si>
  <si>
    <t>RESUMEN DE PROGRAMAS Y PROYECTOS</t>
  </si>
  <si>
    <t>CLASIFICIÓN POR OBJETO DEL GASTO (Nivel Partida Específica)</t>
  </si>
  <si>
    <t>CLASIFICACIÓN POR OBJETO DEL GASTO (Nivel Capitulo)</t>
  </si>
  <si>
    <t>CLASIFICACIÓN POR OBJETO DEL GASTO (Nivel Concepto)</t>
  </si>
  <si>
    <t>CLASIFICACIÓN ADMINISTRATIVA</t>
  </si>
  <si>
    <t>CLASIFICACIÓN FUNCIONAL DEL GASTO (Nivel Finalidad)</t>
  </si>
  <si>
    <t>CLASIFICACIÓN PROGRAMÁTICA</t>
  </si>
  <si>
    <t>CALENDARIO DEL PRESUPUESTO DE EGRESOS
CLASIFICIÓN POR OBJETO DEL GASTO (Nivel Partida Específica)</t>
  </si>
  <si>
    <t>Resumen de Anexos</t>
  </si>
  <si>
    <r>
      <t xml:space="preserve">1. Clasificación por Objeto del Gasto (Nivel Concepto)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Formatos Relacionados E02.1 y E02.2 </t>
    </r>
  </si>
  <si>
    <r>
      <t xml:space="preserve">3. Clasificación Funcional del Gasto (Nivel Finalidad) </t>
    </r>
    <r>
      <rPr>
        <sz val="11"/>
        <color theme="1"/>
        <rFont val="Calibri"/>
        <family val="2"/>
      </rPr>
      <t>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Formato relacionado E07</t>
    </r>
  </si>
  <si>
    <r>
      <t xml:space="preserve">2. Clasificación Administrativa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Formatos Relacionados E06</t>
    </r>
  </si>
  <si>
    <t>Posteriormente al llenado de los formatos E06, E09 y E10 se deberá verificar el cuadre de cifras respectivas en el resto de formatos, puede ser que algunas no estén aun referenciadas</t>
  </si>
  <si>
    <t>4. Clasificación por Tipo de Gasto (formato E03)</t>
  </si>
  <si>
    <t>5. Resumen de Prioridades del Gasto</t>
  </si>
  <si>
    <t>1. Clasificación por Objeto del Gasto (Nivel Capítulo)</t>
  </si>
  <si>
    <t>2. Clasificación por Objeto del Gasto (Nivel Partida Específica)</t>
  </si>
  <si>
    <t>Clasificación Funcional del Gasto (Nivel Subfunción)</t>
  </si>
  <si>
    <t>Clasificación Programática</t>
  </si>
  <si>
    <t>Clasificación Funcional - Tipo de Gasto (Nivel Subfunción)</t>
  </si>
  <si>
    <t>Calendario del Presupuesto de Egresos Base Mensual</t>
  </si>
  <si>
    <t>Para la impresión se deberá de imprimir en el máximo nivel de desagregación de estos formatos</t>
  </si>
  <si>
    <t>Se deberá realizar la verificación de lo considerado en las plantillas de personal vs. el total correspondiente en el capitulo 1000</t>
  </si>
  <si>
    <t>CHMEV</t>
  </si>
  <si>
    <t>Código Hacendario Municipal para el Estado de Veracruz, en cu caso deberá aplicarse lo correspondiente a los Códigos Hacendarios Municipales Especificos</t>
  </si>
  <si>
    <t>Para la elaboración de los Presupuestos se deberá de considerar como mínimo lo siguiente:
-En el Presupuesto municipal se considerarán los programas y necesidades de la Administración Central (art. 303 CHMEV)
-En el Presupuesto municipal se considerará la transferencia que realizará para los programas y necesidades de los organismos paramunicipales (Art. 304 CHMEV)
-En el Presupuesto Municipal se considerará lo correspondiente al proyecto de egresos de las comisiones, Agentes, Subagentes, comisarios y jefes de manzana (Art. 106 párrafo primero de la LOML)</t>
  </si>
  <si>
    <t>LOML</t>
  </si>
  <si>
    <t>Ley Orgánica del Municipio Libre</t>
  </si>
  <si>
    <r>
      <t xml:space="preserve">La recepción de documentos como medida de prevención ante el COVID 19 se realizará en el </t>
    </r>
    <r>
      <rPr>
        <b/>
        <sz val="11"/>
        <color rgb="FFFF0000"/>
        <rFont val="Calibri"/>
        <family val="2"/>
        <scheme val="minor"/>
      </rPr>
      <t>día y hora programado para su ayuntamiento</t>
    </r>
  </si>
  <si>
    <t>No mover nada a los formatos, ya que en los mismos se incluyen formulas y al mismo tiempo ya se encuentran configurado para impresión; solo en aquellos casos que deba desagregar mas la información</t>
  </si>
  <si>
    <t>Para presentar su proyecto de ley de Ingresos se deberán presentar en la totalidad lo siguiente:
*Oficio de remisión firmado por el Alcalde y dirigido a:
	Dip. Cecilia Josefina Guevara Guembe, 
	Presidenta de la Mesa Directiva del Congreso del Estado 
   y con atención a:
	C.P.C. Everardo Domínguez Landa
	Secretario de Fiscalización 
   En el oficio se deberá indicar los Documentos que se entregán con el número total de páginas de cada uno
*Acta de Cabildo certificada por el secretario del Ayuntamiento, con punto de acuerdo donde se aprueba el Proyecto de Proyecto de Presupuesto de Egresos y el envío respectivo al Congreso del Estado la misma deberá estar Firmada por todos los ediles
*1 juego original del Proyecto de Presupuesto de Egresos y Anexos firmados y foliados
*En dispositivo magnético, en archivo PDF el Proyecto de Ley de Ingresos (ya foliado y firmado) 
*En dispositivo magnético en archivo Excel editable el Proyecto de Ley de Ingresos</t>
  </si>
  <si>
    <t>En el presupuesto de Egresos Muicipal se deberá considerar lo que dicen las siguientes leyes:
-Ley General de los Derechos de niñas, niños y adolescentes Art. 2 Antepeúltimopárrafo
-Ley General de Acceso de las Mujeres a una vida libre de violencia art. 2
-Ley General para la igualdad entre mujeres y hombres art. 15 fracción I BIS
-Ley General de Desarrollo Social Art. 16
-Ley General para la prevención social de la Violencia y la delicuencia art. 28
-Ley General en Salud en los Art Segundo Transitorio del Decreto publicado en el DOF el 05/mzo/2012,  art. cuarto transitorio del Decreto publicado en el DOF el 20/abr/2015 y el art. tercero transitorio del decreto publicado en el DOF el 20/abr/2015.
-Ley General para prevenir, sancionar y erradicar los delitos en materia de trata de personas y para la protección y asistencia a las victimas de estos delitos art. tercero transitorio
-Ley Orgánica del Municipio Libre Art. 72 fracción XXV 
-Acuerdo que exhorta a los 212 Ayuntamientos del Estado de Veracruz a otorgar los apoyos presupuestales necesarios para el cumplimiento de sus funciones a los cuerpos de Bomberos de sus respectivas demarcaciones art. segundo puclicado en la GOE N° Ext 342 Tomo III del 29 de agosto de 2022
*Si existe alguna otra normatividad también se deberá considerar, de igual forma se deberán acatar las resoluciones jurisdiccionales que hayan condenado los tribunales, ejemplo al pago de remuneraciones de agentes y subagentes, laudos, etc.</t>
  </si>
  <si>
    <t>https://www.conac.gob.mx/work/models/CONAC/normatividad/NOR_01_14_011.pdf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</si>
</sst>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0"/>
    <numFmt numFmtId="166" formatCode="#,##0.00_ ;[Red]\-#,##0.00\ "/>
    <numFmt numFmtId="167" formatCode="dd/mmm/yy"/>
    <numFmt numFmtId="168" formatCode="&quot;$&quot;#,##0.00"/>
    <numFmt numFmtId="169" formatCode="_-[$$-80A]* #,##0.0000_-;\-[$$-80A]* #,##0.0000_-;_-[$$-80A]* &quot;-&quot;??_-;_-@_-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Times New Roman"/>
      <family val="1"/>
    </font>
    <font>
      <b/>
      <sz val="11"/>
      <color rgb="FFC00000"/>
      <name val="Calibri Light"/>
      <family val="2"/>
    </font>
    <font>
      <b/>
      <sz val="11"/>
      <color rgb="FF00B050"/>
      <name val="Calibri Light"/>
      <family val="2"/>
    </font>
    <font>
      <b/>
      <sz val="11"/>
      <color rgb="FF0070C0"/>
      <name val="Calibri Light"/>
      <family val="2"/>
    </font>
    <font>
      <sz val="11"/>
      <color rgb="FFF2F2F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i/>
      <u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i/>
      <u/>
      <sz val="11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9"/>
      <color rgb="FFFFFFFF"/>
      <name val="Arial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11"/>
      <name val="Arial"/>
      <family val="2"/>
    </font>
    <font>
      <sz val="11"/>
      <color theme="2" tint="-0.749992370372631"/>
      <name val="Arial"/>
      <family val="2"/>
    </font>
    <font>
      <b/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rgb="FF000000"/>
      <name val="Calibri"/>
      <family val="2"/>
    </font>
    <font>
      <b/>
      <sz val="13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Century Gothic"/>
      <family val="2"/>
    </font>
    <font>
      <b/>
      <sz val="13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b/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1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justify" vertical="center" wrapText="1"/>
    </xf>
    <xf numFmtId="0" fontId="0" fillId="5" borderId="13" xfId="0" applyFill="1" applyBorder="1" applyAlignment="1">
      <alignment horizontal="justify" vertical="center" wrapText="1"/>
    </xf>
    <xf numFmtId="0" fontId="0" fillId="5" borderId="0" xfId="0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7" borderId="18" xfId="0" applyFont="1" applyFill="1" applyBorder="1" applyAlignment="1">
      <alignment horizontal="justify" vertical="center"/>
    </xf>
    <xf numFmtId="0" fontId="8" fillId="7" borderId="11" xfId="0" applyFont="1" applyFill="1" applyBorder="1" applyAlignment="1">
      <alignment horizontal="justify" vertical="center"/>
    </xf>
    <xf numFmtId="8" fontId="11" fillId="7" borderId="11" xfId="0" applyNumberFormat="1" applyFont="1" applyFill="1" applyBorder="1" applyAlignment="1">
      <alignment horizontal="right" vertical="center"/>
    </xf>
    <xf numFmtId="0" fontId="11" fillId="7" borderId="1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/>
    <xf numFmtId="4" fontId="35" fillId="0" borderId="0" xfId="0" applyNumberFormat="1" applyFont="1"/>
    <xf numFmtId="0" fontId="42" fillId="11" borderId="21" xfId="0" applyFont="1" applyFill="1" applyBorder="1" applyAlignment="1">
      <alignment horizontal="justify" vertical="top" wrapText="1"/>
    </xf>
    <xf numFmtId="0" fontId="35" fillId="0" borderId="0" xfId="0" applyFont="1" applyProtection="1">
      <protection locked="0"/>
    </xf>
    <xf numFmtId="0" fontId="42" fillId="0" borderId="21" xfId="0" applyFont="1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left" vertical="top" wrapText="1" indent="2"/>
    </xf>
    <xf numFmtId="0" fontId="41" fillId="0" borderId="0" xfId="0" applyFont="1" applyAlignment="1" applyProtection="1">
      <alignment horizontal="left" vertical="top" wrapText="1" indent="3"/>
      <protection locked="0"/>
    </xf>
    <xf numFmtId="0" fontId="41" fillId="0" borderId="21" xfId="0" applyFont="1" applyBorder="1" applyAlignment="1" applyProtection="1">
      <alignment horizontal="justify" vertical="top" wrapText="1"/>
      <protection locked="0"/>
    </xf>
    <xf numFmtId="0" fontId="42" fillId="0" borderId="0" xfId="0" applyFont="1" applyAlignment="1" applyProtection="1">
      <alignment horizontal="justify" vertical="top" wrapText="1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46" fillId="0" borderId="0" xfId="0" applyFont="1" applyAlignment="1">
      <alignment horizontal="center" vertical="center" textRotation="90"/>
    </xf>
    <xf numFmtId="0" fontId="38" fillId="12" borderId="19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40" fillId="13" borderId="21" xfId="0" applyFont="1" applyFill="1" applyBorder="1" applyAlignment="1">
      <alignment horizontal="justify" vertical="top" wrapText="1"/>
    </xf>
    <xf numFmtId="0" fontId="39" fillId="0" borderId="0" xfId="0" applyFont="1" applyAlignment="1">
      <alignment horizontal="left" vertical="top" wrapText="1" indent="1"/>
    </xf>
    <xf numFmtId="0" fontId="40" fillId="3" borderId="21" xfId="0" applyFont="1" applyFill="1" applyBorder="1" applyAlignment="1">
      <alignment horizontal="justify" vertical="top" wrapText="1"/>
    </xf>
    <xf numFmtId="0" fontId="34" fillId="0" borderId="0" xfId="0" applyFont="1" applyProtection="1">
      <protection locked="0"/>
    </xf>
    <xf numFmtId="49" fontId="34" fillId="0" borderId="0" xfId="0" applyNumberFormat="1" applyFont="1" applyProtection="1">
      <protection locked="0"/>
    </xf>
    <xf numFmtId="49" fontId="34" fillId="0" borderId="0" xfId="0" applyNumberFormat="1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49" fontId="34" fillId="0" borderId="0" xfId="0" applyNumberFormat="1" applyFont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0" fillId="0" borderId="0" xfId="0" applyAlignment="1" applyProtection="1">
      <alignment horizontal="justify"/>
      <protection locked="0"/>
    </xf>
    <xf numFmtId="0" fontId="0" fillId="0" borderId="0" xfId="0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 applyProtection="1">
      <alignment horizontal="justify" wrapText="1"/>
      <protection locked="0"/>
    </xf>
    <xf numFmtId="0" fontId="43" fillId="0" borderId="0" xfId="0" applyFont="1" applyProtection="1">
      <protection locked="0"/>
    </xf>
    <xf numFmtId="0" fontId="49" fillId="0" borderId="0" xfId="0" applyFont="1" applyAlignment="1">
      <alignment horizontal="justify"/>
    </xf>
    <xf numFmtId="0" fontId="48" fillId="0" borderId="0" xfId="0" applyFont="1" applyAlignment="1" applyProtection="1">
      <alignment horizontal="justify" wrapText="1"/>
      <protection locked="0"/>
    </xf>
    <xf numFmtId="0" fontId="42" fillId="0" borderId="21" xfId="0" applyFont="1" applyBorder="1"/>
    <xf numFmtId="4" fontId="0" fillId="0" borderId="21" xfId="3" applyNumberFormat="1" applyFont="1" applyBorder="1" applyAlignment="1" applyProtection="1">
      <alignment horizontal="right"/>
    </xf>
    <xf numFmtId="0" fontId="41" fillId="0" borderId="0" xfId="0" applyFont="1" applyAlignment="1">
      <alignment horizontal="justify" wrapText="1"/>
    </xf>
    <xf numFmtId="4" fontId="0" fillId="0" borderId="0" xfId="0" applyNumberFormat="1" applyAlignment="1" applyProtection="1">
      <alignment horizontal="right"/>
      <protection locked="0"/>
    </xf>
    <xf numFmtId="0" fontId="39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justify"/>
    </xf>
    <xf numFmtId="0" fontId="39" fillId="0" borderId="0" xfId="0" applyFont="1" applyAlignment="1" applyProtection="1">
      <alignment horizontal="right" wrapText="1"/>
      <protection locked="0"/>
    </xf>
    <xf numFmtId="44" fontId="39" fillId="0" borderId="0" xfId="3" applyFont="1" applyFill="1" applyBorder="1" applyAlignment="1" applyProtection="1">
      <alignment horizontal="justify"/>
      <protection locked="0"/>
    </xf>
    <xf numFmtId="0" fontId="42" fillId="0" borderId="21" xfId="0" applyFont="1" applyBorder="1" applyAlignment="1">
      <alignment horizontal="justify" vertical="top" wrapText="1"/>
    </xf>
    <xf numFmtId="4" fontId="35" fillId="0" borderId="21" xfId="0" applyNumberFormat="1" applyFont="1" applyBorder="1"/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justify" vertical="top" wrapText="1"/>
    </xf>
    <xf numFmtId="0" fontId="41" fillId="0" borderId="0" xfId="0" applyFont="1" applyAlignment="1">
      <alignment horizontal="left" vertical="top" wrapText="1" indent="3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 applyProtection="1">
      <alignment horizontal="right" vertical="top" wrapText="1"/>
      <protection locked="0"/>
    </xf>
    <xf numFmtId="4" fontId="39" fillId="0" borderId="0" xfId="3" applyNumberFormat="1" applyFont="1" applyFill="1" applyBorder="1" applyAlignment="1" applyProtection="1">
      <alignment horizontal="right"/>
      <protection locked="0"/>
    </xf>
    <xf numFmtId="0" fontId="51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21" xfId="0" applyFont="1" applyBorder="1" applyProtection="1"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21" xfId="0" applyFont="1" applyBorder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horizontal="justify" vertical="top" wrapText="1"/>
    </xf>
    <xf numFmtId="0" fontId="39" fillId="0" borderId="21" xfId="0" applyFont="1" applyBorder="1" applyAlignment="1">
      <alignment horizontal="left"/>
    </xf>
    <xf numFmtId="2" fontId="0" fillId="0" borderId="21" xfId="3" applyNumberFormat="1" applyFont="1" applyFill="1" applyBorder="1" applyAlignment="1"/>
    <xf numFmtId="0" fontId="53" fillId="0" borderId="21" xfId="0" applyFont="1" applyBorder="1" applyProtection="1">
      <protection locked="0"/>
    </xf>
    <xf numFmtId="0" fontId="40" fillId="0" borderId="0" xfId="0" applyFont="1" applyAlignment="1" applyProtection="1">
      <alignment horizontal="justify" vertical="top" wrapText="1"/>
      <protection locked="0"/>
    </xf>
    <xf numFmtId="2" fontId="0" fillId="0" borderId="21" xfId="3" applyNumberFormat="1" applyFont="1" applyFill="1" applyBorder="1" applyAlignment="1" applyProtection="1">
      <protection locked="0"/>
    </xf>
    <xf numFmtId="2" fontId="0" fillId="0" borderId="0" xfId="0" applyNumberFormat="1"/>
    <xf numFmtId="0" fontId="39" fillId="0" borderId="0" xfId="0" applyFont="1" applyAlignment="1">
      <alignment horizontal="right"/>
    </xf>
    <xf numFmtId="0" fontId="39" fillId="0" borderId="0" xfId="0" applyFont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51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65" fontId="35" fillId="0" borderId="0" xfId="0" applyNumberFormat="1" applyFont="1" applyProtection="1">
      <protection locked="0"/>
    </xf>
    <xf numFmtId="0" fontId="35" fillId="0" borderId="0" xfId="0" applyFont="1" applyAlignment="1" applyProtection="1">
      <alignment horizontal="justify" wrapText="1"/>
      <protection locked="0"/>
    </xf>
    <xf numFmtId="0" fontId="35" fillId="0" borderId="0" xfId="0" applyFont="1" applyAlignment="1" applyProtection="1">
      <alignment horizontal="right" wrapText="1"/>
      <protection locked="0"/>
    </xf>
    <xf numFmtId="0" fontId="57" fillId="0" borderId="0" xfId="0" applyFont="1"/>
    <xf numFmtId="0" fontId="48" fillId="0" borderId="0" xfId="0" applyFont="1"/>
    <xf numFmtId="0" fontId="43" fillId="0" borderId="0" xfId="0" applyFont="1"/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165" fontId="48" fillId="0" borderId="21" xfId="0" applyNumberFormat="1" applyFont="1" applyBorder="1" applyAlignment="1" applyProtection="1">
      <alignment horizontal="center" vertical="center"/>
      <protection locked="0"/>
    </xf>
    <xf numFmtId="4" fontId="48" fillId="0" borderId="21" xfId="0" applyNumberFormat="1" applyFont="1" applyBorder="1" applyAlignment="1" applyProtection="1">
      <alignment horizontal="right" vertical="center" wrapText="1"/>
      <protection locked="0"/>
    </xf>
    <xf numFmtId="0" fontId="48" fillId="0" borderId="0" xfId="0" quotePrefix="1" applyFont="1" applyProtection="1"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165" fontId="48" fillId="0" borderId="0" xfId="0" applyNumberFormat="1" applyFont="1"/>
    <xf numFmtId="0" fontId="48" fillId="0" borderId="0" xfId="0" applyFont="1" applyAlignment="1">
      <alignment horizontal="justify" vertical="center" wrapText="1"/>
    </xf>
    <xf numFmtId="4" fontId="48" fillId="0" borderId="0" xfId="0" applyNumberFormat="1" applyFont="1" applyAlignment="1">
      <alignment horizontal="justify" vertical="center" wrapText="1"/>
    </xf>
    <xf numFmtId="4" fontId="48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right" vertical="center" wrapText="1"/>
    </xf>
    <xf numFmtId="4" fontId="48" fillId="10" borderId="28" xfId="0" applyNumberFormat="1" applyFont="1" applyFill="1" applyBorder="1" applyAlignment="1">
      <alignment horizontal="center" vertical="center" wrapText="1"/>
    </xf>
    <xf numFmtId="4" fontId="48" fillId="10" borderId="29" xfId="0" applyNumberFormat="1" applyFont="1" applyFill="1" applyBorder="1" applyAlignment="1">
      <alignment horizontal="right" vertical="top" wrapText="1"/>
    </xf>
    <xf numFmtId="4" fontId="43" fillId="10" borderId="29" xfId="0" applyNumberFormat="1" applyFont="1" applyFill="1" applyBorder="1" applyAlignment="1">
      <alignment horizontal="center" vertical="top" wrapText="1"/>
    </xf>
    <xf numFmtId="4" fontId="43" fillId="10" borderId="30" xfId="0" applyNumberFormat="1" applyFont="1" applyFill="1" applyBorder="1" applyAlignment="1">
      <alignment horizontal="center" vertical="top" wrapText="1"/>
    </xf>
    <xf numFmtId="0" fontId="58" fillId="0" borderId="0" xfId="0" applyFont="1" applyAlignment="1" applyProtection="1">
      <alignment horizontal="center" vertical="center"/>
      <protection locked="0"/>
    </xf>
    <xf numFmtId="165" fontId="58" fillId="0" borderId="0" xfId="0" applyNumberFormat="1" applyFont="1" applyProtection="1">
      <protection locked="0"/>
    </xf>
    <xf numFmtId="0" fontId="58" fillId="0" borderId="0" xfId="0" applyFont="1" applyAlignment="1" applyProtection="1">
      <alignment horizontal="justify" wrapText="1"/>
      <protection locked="0"/>
    </xf>
    <xf numFmtId="0" fontId="43" fillId="0" borderId="0" xfId="0" applyFont="1" applyAlignment="1" applyProtection="1">
      <alignment horizontal="right" vertical="top" wrapText="1"/>
      <protection locked="0"/>
    </xf>
    <xf numFmtId="4" fontId="43" fillId="0" borderId="0" xfId="0" applyNumberFormat="1" applyFont="1" applyAlignment="1" applyProtection="1">
      <alignment horizontal="center" vertical="top" wrapText="1"/>
      <protection locked="0"/>
    </xf>
    <xf numFmtId="0" fontId="58" fillId="0" borderId="0" xfId="0" applyFont="1" applyProtection="1">
      <protection locked="0"/>
    </xf>
    <xf numFmtId="0" fontId="58" fillId="0" borderId="0" xfId="0" applyFont="1" applyAlignment="1">
      <alignment horizontal="center" vertical="center"/>
    </xf>
    <xf numFmtId="165" fontId="58" fillId="0" borderId="0" xfId="0" applyNumberFormat="1" applyFont="1"/>
    <xf numFmtId="0" fontId="58" fillId="0" borderId="0" xfId="0" applyFont="1" applyAlignment="1">
      <alignment horizontal="justify" wrapText="1"/>
    </xf>
    <xf numFmtId="0" fontId="43" fillId="0" borderId="0" xfId="0" applyFont="1" applyAlignment="1">
      <alignment horizontal="right" vertical="top" wrapText="1"/>
    </xf>
    <xf numFmtId="0" fontId="58" fillId="0" borderId="0" xfId="0" applyFont="1"/>
    <xf numFmtId="0" fontId="58" fillId="0" borderId="0" xfId="0" applyFont="1" applyAlignment="1">
      <alignment horizontal="right" wrapText="1"/>
    </xf>
    <xf numFmtId="0" fontId="39" fillId="0" borderId="0" xfId="0" applyFont="1" applyProtection="1"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60" fillId="0" borderId="0" xfId="0" applyFont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justify" vertical="center"/>
      <protection locked="0"/>
    </xf>
    <xf numFmtId="0" fontId="2" fillId="0" borderId="0" xfId="0" applyFont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 horizontal="right" vertical="center"/>
      <protection locked="0"/>
    </xf>
    <xf numFmtId="0" fontId="14" fillId="0" borderId="21" xfId="0" applyFont="1" applyBorder="1" applyProtection="1"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14" fillId="0" borderId="0" xfId="0" applyFont="1"/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65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67" fillId="0" borderId="0" xfId="0" applyFont="1" applyProtection="1">
      <protection locked="0"/>
    </xf>
    <xf numFmtId="0" fontId="67" fillId="0" borderId="0" xfId="0" applyFont="1" applyAlignment="1" applyProtection="1">
      <alignment horizontal="center"/>
      <protection locked="0"/>
    </xf>
    <xf numFmtId="0" fontId="69" fillId="0" borderId="0" xfId="0" applyFont="1"/>
    <xf numFmtId="0" fontId="51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3" fillId="0" borderId="0" xfId="0" applyFont="1" applyAlignment="1" applyProtection="1">
      <alignment horizontal="center" vertical="center" wrapText="1"/>
      <protection locked="0"/>
    </xf>
    <xf numFmtId="0" fontId="1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21" xfId="0" applyFont="1" applyBorder="1" applyAlignment="1">
      <alignment horizontal="center"/>
    </xf>
    <xf numFmtId="166" fontId="28" fillId="0" borderId="0" xfId="0" applyNumberFormat="1" applyFont="1" applyAlignment="1" applyProtection="1">
      <alignment horizontal="center" vertical="center"/>
      <protection locked="0"/>
    </xf>
    <xf numFmtId="166" fontId="43" fillId="0" borderId="0" xfId="0" applyNumberFormat="1" applyFont="1" applyAlignment="1" applyProtection="1">
      <alignment horizontal="center" vertical="center"/>
      <protection locked="0"/>
    </xf>
    <xf numFmtId="166" fontId="45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39" fillId="12" borderId="19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35" fillId="0" borderId="0" xfId="0" applyNumberFormat="1" applyFont="1" applyProtection="1">
      <protection locked="0"/>
    </xf>
    <xf numFmtId="167" fontId="0" fillId="0" borderId="21" xfId="0" applyNumberFormat="1" applyBorder="1" applyProtection="1">
      <protection locked="0"/>
    </xf>
    <xf numFmtId="166" fontId="35" fillId="11" borderId="21" xfId="0" applyNumberFormat="1" applyFont="1" applyFill="1" applyBorder="1" applyAlignment="1">
      <alignment vertical="center"/>
    </xf>
    <xf numFmtId="166" fontId="35" fillId="0" borderId="21" xfId="0" applyNumberFormat="1" applyFont="1" applyBorder="1" applyAlignment="1" applyProtection="1">
      <alignment vertical="center"/>
      <protection locked="0"/>
    </xf>
    <xf numFmtId="166" fontId="35" fillId="3" borderId="21" xfId="0" applyNumberFormat="1" applyFont="1" applyFill="1" applyBorder="1" applyAlignment="1">
      <alignment vertical="center"/>
    </xf>
    <xf numFmtId="166" fontId="35" fillId="13" borderId="2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9"/>
    </xf>
    <xf numFmtId="0" fontId="2" fillId="14" borderId="7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0" fillId="0" borderId="21" xfId="0" applyBorder="1" applyAlignment="1">
      <alignment horizontal="justify" vertical="justify"/>
    </xf>
    <xf numFmtId="0" fontId="0" fillId="0" borderId="21" xfId="0" applyBorder="1" applyAlignment="1">
      <alignment horizontal="justify" vertical="justify" wrapText="1"/>
    </xf>
    <xf numFmtId="0" fontId="3" fillId="0" borderId="0" xfId="2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0" fillId="0" borderId="0" xfId="0" applyFont="1"/>
    <xf numFmtId="0" fontId="3" fillId="0" borderId="0" xfId="2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justify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0" fillId="15" borderId="0" xfId="0" applyFill="1"/>
    <xf numFmtId="0" fontId="11" fillId="15" borderId="0" xfId="0" applyFont="1" applyFill="1" applyBorder="1" applyAlignment="1">
      <alignment vertical="center"/>
    </xf>
    <xf numFmtId="8" fontId="12" fillId="15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/>
    </xf>
    <xf numFmtId="8" fontId="11" fillId="0" borderId="21" xfId="0" applyNumberFormat="1" applyFont="1" applyBorder="1" applyAlignment="1">
      <alignment horizontal="right" vertical="center" wrapText="1"/>
    </xf>
    <xf numFmtId="0" fontId="0" fillId="15" borderId="0" xfId="0" applyFill="1" applyBorder="1" applyAlignment="1">
      <alignment wrapText="1"/>
    </xf>
    <xf numFmtId="8" fontId="12" fillId="8" borderId="21" xfId="0" applyNumberFormat="1" applyFont="1" applyFill="1" applyBorder="1" applyAlignment="1">
      <alignment horizontal="right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0" fillId="15" borderId="0" xfId="0" applyFont="1" applyFill="1" applyAlignment="1">
      <alignment vertical="center" wrapText="1"/>
    </xf>
    <xf numFmtId="0" fontId="71" fillId="15" borderId="0" xfId="0" applyFont="1" applyFill="1" applyBorder="1" applyAlignment="1">
      <alignment horizontal="center" vertical="center" wrapText="1"/>
    </xf>
    <xf numFmtId="0" fontId="28" fillId="15" borderId="0" xfId="0" applyFont="1" applyFill="1" applyAlignment="1" applyProtection="1">
      <alignment vertical="center"/>
      <protection locked="0"/>
    </xf>
    <xf numFmtId="0" fontId="43" fillId="15" borderId="0" xfId="0" applyFont="1" applyFill="1" applyAlignment="1" applyProtection="1">
      <alignment horizontal="center" vertical="center" wrapText="1"/>
      <protection locked="0"/>
    </xf>
    <xf numFmtId="0" fontId="44" fillId="15" borderId="0" xfId="0" applyFont="1" applyFill="1" applyAlignment="1" applyProtection="1">
      <alignment horizontal="center" vertical="center" wrapText="1"/>
      <protection locked="0"/>
    </xf>
    <xf numFmtId="0" fontId="0" fillId="15" borderId="0" xfId="0" applyFill="1" applyProtection="1">
      <protection locked="0"/>
    </xf>
    <xf numFmtId="0" fontId="34" fillId="15" borderId="0" xfId="0" applyFont="1" applyFill="1" applyAlignment="1" applyProtection="1">
      <alignment horizontal="right" vertical="center"/>
      <protection locked="0"/>
    </xf>
    <xf numFmtId="0" fontId="35" fillId="15" borderId="0" xfId="0" applyFont="1" applyFill="1" applyAlignment="1" applyProtection="1">
      <alignment horizontal="right" vertical="center"/>
      <protection locked="0"/>
    </xf>
    <xf numFmtId="0" fontId="0" fillId="15" borderId="0" xfId="0" applyFill="1" applyAlignment="1">
      <alignment wrapText="1"/>
    </xf>
    <xf numFmtId="0" fontId="0" fillId="15" borderId="0" xfId="0" applyFill="1" applyAlignment="1" applyProtection="1">
      <alignment horizontal="justify"/>
      <protection locked="0"/>
    </xf>
    <xf numFmtId="0" fontId="51" fillId="15" borderId="0" xfId="0" applyFont="1" applyFill="1" applyAlignment="1" applyProtection="1">
      <alignment horizontal="center" wrapText="1"/>
      <protection locked="0"/>
    </xf>
    <xf numFmtId="0" fontId="0" fillId="15" borderId="0" xfId="0" applyFill="1" applyAlignment="1">
      <alignment horizontal="center" vertical="center" wrapText="1"/>
    </xf>
    <xf numFmtId="0" fontId="11" fillId="15" borderId="0" xfId="0" applyFont="1" applyFill="1" applyAlignment="1">
      <alignment vertical="center"/>
    </xf>
    <xf numFmtId="8" fontId="12" fillId="15" borderId="0" xfId="0" applyNumberFormat="1" applyFont="1" applyFill="1" applyBorder="1" applyAlignment="1">
      <alignment horizontal="center" vertical="center" wrapText="1"/>
    </xf>
    <xf numFmtId="0" fontId="28" fillId="15" borderId="0" xfId="0" applyFont="1" applyFill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0" fillId="15" borderId="0" xfId="0" applyFill="1" applyAlignment="1" applyProtection="1">
      <alignment horizontal="center"/>
      <protection locked="0"/>
    </xf>
    <xf numFmtId="0" fontId="11" fillId="0" borderId="0" xfId="0" applyFont="1" applyBorder="1" applyAlignment="1">
      <alignment vertical="center" wrapText="1"/>
    </xf>
    <xf numFmtId="8" fontId="12" fillId="8" borderId="21" xfId="0" applyNumberFormat="1" applyFont="1" applyFill="1" applyBorder="1" applyAlignment="1">
      <alignment horizontal="center" vertical="center" wrapText="1"/>
    </xf>
    <xf numFmtId="0" fontId="28" fillId="15" borderId="0" xfId="0" applyFont="1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0" xfId="0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51" fillId="15" borderId="0" xfId="0" applyFont="1" applyFill="1" applyBorder="1" applyAlignment="1" applyProtection="1">
      <alignment horizontal="center" wrapText="1"/>
      <protection locked="0"/>
    </xf>
    <xf numFmtId="0" fontId="10" fillId="15" borderId="39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28" fillId="15" borderId="0" xfId="0" applyFont="1" applyFill="1" applyBorder="1" applyAlignment="1" applyProtection="1">
      <alignment vertical="center"/>
      <protection locked="0"/>
    </xf>
    <xf numFmtId="0" fontId="43" fillId="15" borderId="0" xfId="0" applyFont="1" applyFill="1" applyBorder="1" applyAlignment="1" applyProtection="1">
      <alignment horizontal="center" vertical="center" wrapText="1"/>
      <protection locked="0"/>
    </xf>
    <xf numFmtId="0" fontId="0" fillId="15" borderId="0" xfId="0" applyFill="1" applyBorder="1"/>
    <xf numFmtId="0" fontId="0" fillId="15" borderId="0" xfId="0" applyFill="1" applyBorder="1" applyProtection="1">
      <protection locked="0"/>
    </xf>
    <xf numFmtId="0" fontId="0" fillId="15" borderId="0" xfId="0" applyFill="1" applyBorder="1" applyAlignment="1" applyProtection="1">
      <alignment horizontal="justify"/>
      <protection locked="0"/>
    </xf>
    <xf numFmtId="0" fontId="0" fillId="15" borderId="0" xfId="0" applyFill="1" applyBorder="1" applyAlignment="1">
      <alignment horizontal="left" vertical="center" wrapText="1"/>
    </xf>
    <xf numFmtId="0" fontId="0" fillId="15" borderId="0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8" fontId="11" fillId="15" borderId="0" xfId="0" applyNumberFormat="1" applyFont="1" applyFill="1" applyBorder="1" applyAlignment="1">
      <alignment horizontal="right" vertical="center" wrapText="1"/>
    </xf>
    <xf numFmtId="0" fontId="12" fillId="15" borderId="0" xfId="0" applyFont="1" applyFill="1" applyBorder="1" applyAlignment="1">
      <alignment horizontal="justify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3" fillId="0" borderId="0" xfId="2" applyBorder="1" applyAlignment="1">
      <alignment vertical="center" wrapText="1"/>
    </xf>
    <xf numFmtId="0" fontId="51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top" wrapText="1" indent="3"/>
    </xf>
    <xf numFmtId="0" fontId="2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top" wrapText="1"/>
    </xf>
    <xf numFmtId="0" fontId="2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Fill="1"/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8" fontId="11" fillId="0" borderId="2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3" fillId="0" borderId="38" xfId="2" applyFill="1" applyBorder="1" applyAlignment="1">
      <alignment horizontal="center" vertical="center"/>
    </xf>
    <xf numFmtId="0" fontId="0" fillId="5" borderId="4" xfId="0" applyFill="1" applyBorder="1" applyAlignment="1">
      <alignment horizontal="justify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Fill="1" applyBorder="1"/>
    <xf numFmtId="0" fontId="28" fillId="0" borderId="10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justify" vertical="center"/>
    </xf>
    <xf numFmtId="0" fontId="12" fillId="16" borderId="11" xfId="0" applyFont="1" applyFill="1" applyBorder="1" applyAlignment="1">
      <alignment horizontal="justify" vertical="center"/>
    </xf>
    <xf numFmtId="8" fontId="12" fillId="16" borderId="11" xfId="0" applyNumberFormat="1" applyFont="1" applyFill="1" applyBorder="1" applyAlignment="1">
      <alignment horizontal="right" vertical="center"/>
    </xf>
    <xf numFmtId="0" fontId="12" fillId="12" borderId="18" xfId="0" applyFont="1" applyFill="1" applyBorder="1" applyAlignment="1">
      <alignment horizontal="justify" vertical="center"/>
    </xf>
    <xf numFmtId="0" fontId="12" fillId="12" borderId="11" xfId="0" applyFont="1" applyFill="1" applyBorder="1" applyAlignment="1">
      <alignment horizontal="justify" vertical="center"/>
    </xf>
    <xf numFmtId="8" fontId="12" fillId="12" borderId="11" xfId="0" applyNumberFormat="1" applyFont="1" applyFill="1" applyBorder="1" applyAlignment="1">
      <alignment horizontal="right" vertical="center"/>
    </xf>
    <xf numFmtId="0" fontId="12" fillId="9" borderId="18" xfId="0" applyFont="1" applyFill="1" applyBorder="1" applyAlignment="1">
      <alignment horizontal="justify" vertical="center"/>
    </xf>
    <xf numFmtId="0" fontId="12" fillId="9" borderId="11" xfId="0" applyFont="1" applyFill="1" applyBorder="1" applyAlignment="1">
      <alignment horizontal="justify" vertical="center"/>
    </xf>
    <xf numFmtId="8" fontId="12" fillId="9" borderId="11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justify" vertical="justify"/>
    </xf>
    <xf numFmtId="8" fontId="12" fillId="0" borderId="11" xfId="0" applyNumberFormat="1" applyFont="1" applyFill="1" applyBorder="1" applyAlignment="1">
      <alignment horizontal="right" vertical="center"/>
    </xf>
    <xf numFmtId="0" fontId="12" fillId="7" borderId="10" xfId="0" applyFont="1" applyFill="1" applyBorder="1" applyAlignment="1">
      <alignment horizontal="justify" vertical="center"/>
    </xf>
    <xf numFmtId="8" fontId="12" fillId="7" borderId="10" xfId="0" applyNumberFormat="1" applyFont="1" applyFill="1" applyBorder="1" applyAlignment="1">
      <alignment horizontal="right" vertical="center"/>
    </xf>
    <xf numFmtId="0" fontId="0" fillId="0" borderId="0" xfId="0" applyBorder="1"/>
    <xf numFmtId="8" fontId="12" fillId="15" borderId="11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8" fontId="11" fillId="0" borderId="11" xfId="0" applyNumberFormat="1" applyFont="1" applyFill="1" applyBorder="1" applyAlignment="1">
      <alignment horizontal="right" vertical="center"/>
    </xf>
    <xf numFmtId="0" fontId="62" fillId="0" borderId="18" xfId="0" applyFont="1" applyFill="1" applyBorder="1" applyAlignment="1">
      <alignment horizontal="justify" vertical="center"/>
    </xf>
    <xf numFmtId="0" fontId="62" fillId="0" borderId="11" xfId="0" applyFont="1" applyFill="1" applyBorder="1" applyAlignment="1">
      <alignment horizontal="justify" vertical="center"/>
    </xf>
    <xf numFmtId="8" fontId="62" fillId="0" borderId="11" xfId="0" applyNumberFormat="1" applyFont="1" applyFill="1" applyBorder="1" applyAlignment="1">
      <alignment horizontal="right" vertical="center"/>
    </xf>
    <xf numFmtId="8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0" xfId="0" applyFont="1" applyFill="1" applyAlignment="1">
      <alignment horizontal="justify" vertical="center" wrapText="1"/>
    </xf>
    <xf numFmtId="0" fontId="73" fillId="0" borderId="0" xfId="0" applyFont="1" applyProtection="1">
      <protection locked="0"/>
    </xf>
    <xf numFmtId="0" fontId="74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8" fontId="9" fillId="3" borderId="11" xfId="0" applyNumberFormat="1" applyFont="1" applyFill="1" applyBorder="1" applyAlignment="1">
      <alignment horizontal="right" vertical="center"/>
    </xf>
    <xf numFmtId="8" fontId="8" fillId="0" borderId="11" xfId="0" applyNumberFormat="1" applyFont="1" applyFill="1" applyBorder="1" applyAlignment="1">
      <alignment horizontal="right" vertical="center" wrapText="1"/>
    </xf>
    <xf numFmtId="8" fontId="8" fillId="0" borderId="11" xfId="0" applyNumberFormat="1" applyFont="1" applyFill="1" applyBorder="1" applyAlignment="1">
      <alignment horizontal="right" vertical="center"/>
    </xf>
    <xf numFmtId="8" fontId="9" fillId="0" borderId="11" xfId="0" applyNumberFormat="1" applyFont="1" applyFill="1" applyBorder="1" applyAlignment="1">
      <alignment horizontal="right" vertical="center"/>
    </xf>
    <xf numFmtId="0" fontId="53" fillId="0" borderId="21" xfId="0" applyFont="1" applyBorder="1" applyAlignment="1" applyProtection="1">
      <alignment horizontal="left" indent="1"/>
      <protection locked="0"/>
    </xf>
    <xf numFmtId="0" fontId="46" fillId="0" borderId="21" xfId="0" applyFont="1" applyBorder="1" applyProtection="1">
      <protection locked="0"/>
    </xf>
    <xf numFmtId="2" fontId="2" fillId="0" borderId="21" xfId="3" applyNumberFormat="1" applyFont="1" applyFill="1" applyBorder="1" applyAlignment="1" applyProtection="1">
      <protection locked="0"/>
    </xf>
    <xf numFmtId="0" fontId="0" fillId="0" borderId="32" xfId="0" applyBorder="1" applyProtection="1">
      <protection locked="0"/>
    </xf>
    <xf numFmtId="0" fontId="42" fillId="0" borderId="0" xfId="0" applyFont="1" applyBorder="1" applyAlignment="1" applyProtection="1">
      <alignment horizontal="justify" vertical="top" wrapText="1"/>
      <protection locked="0"/>
    </xf>
    <xf numFmtId="2" fontId="0" fillId="0" borderId="32" xfId="3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40" fillId="16" borderId="21" xfId="0" applyFont="1" applyFill="1" applyBorder="1" applyAlignment="1">
      <alignment horizontal="justify" vertical="top" wrapText="1"/>
    </xf>
    <xf numFmtId="0" fontId="11" fillId="7" borderId="11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28" fillId="12" borderId="15" xfId="0" applyFont="1" applyFill="1" applyBorder="1" applyAlignment="1">
      <alignment horizontal="left" vertical="center"/>
    </xf>
    <xf numFmtId="0" fontId="12" fillId="12" borderId="18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justify" vertical="center" wrapText="1"/>
    </xf>
    <xf numFmtId="8" fontId="12" fillId="12" borderId="1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justify" vertical="center" wrapText="1"/>
    </xf>
    <xf numFmtId="8" fontId="12" fillId="0" borderId="10" xfId="0" applyNumberFormat="1" applyFont="1" applyFill="1" applyBorder="1" applyAlignment="1">
      <alignment horizontal="right" vertical="center"/>
    </xf>
    <xf numFmtId="0" fontId="82" fillId="0" borderId="21" xfId="0" applyFont="1" applyBorder="1" applyAlignment="1">
      <alignment horizontal="justify" vertical="center" wrapText="1"/>
    </xf>
    <xf numFmtId="0" fontId="40" fillId="3" borderId="21" xfId="0" applyFont="1" applyFill="1" applyBorder="1" applyAlignment="1">
      <alignment horizontal="justify" vertical="center" wrapText="1"/>
    </xf>
    <xf numFmtId="0" fontId="82" fillId="17" borderId="21" xfId="0" applyFont="1" applyFill="1" applyBorder="1" applyAlignment="1">
      <alignment horizontal="justify" vertical="center" wrapText="1"/>
    </xf>
    <xf numFmtId="0" fontId="41" fillId="15" borderId="0" xfId="0" applyFont="1" applyFill="1" applyAlignment="1" applyProtection="1">
      <alignment horizontal="left" vertical="top" wrapText="1" indent="3"/>
      <protection locked="0"/>
    </xf>
    <xf numFmtId="0" fontId="82" fillId="7" borderId="21" xfId="0" applyFont="1" applyFill="1" applyBorder="1" applyAlignment="1">
      <alignment horizontal="justify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15" borderId="0" xfId="0" applyFont="1" applyFill="1" applyAlignment="1">
      <alignment horizontal="left" vertical="top" wrapText="1" indent="2"/>
    </xf>
    <xf numFmtId="166" fontId="47" fillId="0" borderId="21" xfId="0" applyNumberFormat="1" applyFont="1" applyBorder="1" applyAlignment="1">
      <alignment vertical="center"/>
    </xf>
    <xf numFmtId="0" fontId="42" fillId="0" borderId="21" xfId="0" applyFont="1" applyBorder="1" applyAlignment="1" applyProtection="1">
      <alignment horizontal="justify" wrapText="1"/>
      <protection locked="0"/>
    </xf>
    <xf numFmtId="0" fontId="39" fillId="16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2" fillId="16" borderId="21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43" fillId="16" borderId="36" xfId="0" applyFont="1" applyFill="1" applyBorder="1" applyAlignment="1">
      <alignment horizontal="center" vertical="center" wrapText="1"/>
    </xf>
    <xf numFmtId="0" fontId="43" fillId="16" borderId="21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/>
    </xf>
    <xf numFmtId="165" fontId="43" fillId="3" borderId="21" xfId="0" applyNumberFormat="1" applyFont="1" applyFill="1" applyBorder="1" applyAlignment="1">
      <alignment horizontal="center" vertical="center"/>
    </xf>
    <xf numFmtId="165" fontId="43" fillId="3" borderId="21" xfId="0" applyNumberFormat="1" applyFont="1" applyFill="1" applyBorder="1" applyAlignment="1">
      <alignment vertical="center"/>
    </xf>
    <xf numFmtId="0" fontId="43" fillId="3" borderId="21" xfId="0" applyFont="1" applyFill="1" applyBorder="1" applyAlignment="1">
      <alignment horizontal="justify" vertical="center"/>
    </xf>
    <xf numFmtId="4" fontId="48" fillId="3" borderId="21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0" fillId="0" borderId="21" xfId="0" applyFont="1" applyBorder="1" applyAlignment="1">
      <alignment horizontal="left"/>
    </xf>
    <xf numFmtId="168" fontId="0" fillId="0" borderId="21" xfId="0" applyNumberFormat="1" applyBorder="1"/>
    <xf numFmtId="0" fontId="12" fillId="16" borderId="21" xfId="0" applyFont="1" applyFill="1" applyBorder="1" applyAlignment="1">
      <alignment horizontal="center" vertical="center" wrapText="1"/>
    </xf>
    <xf numFmtId="8" fontId="12" fillId="16" borderId="19" xfId="0" applyNumberFormat="1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justify" vertical="center" wrapText="1"/>
    </xf>
    <xf numFmtId="8" fontId="12" fillId="12" borderId="21" xfId="0" applyNumberFormat="1" applyFont="1" applyFill="1" applyBorder="1" applyAlignment="1">
      <alignment horizontal="right" vertical="center" wrapText="1"/>
    </xf>
    <xf numFmtId="168" fontId="11" fillId="0" borderId="21" xfId="0" applyNumberFormat="1" applyFont="1" applyBorder="1" applyAlignment="1">
      <alignment vertical="center" wrapText="1"/>
    </xf>
    <xf numFmtId="0" fontId="43" fillId="16" borderId="21" xfId="0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vertical="center"/>
    </xf>
    <xf numFmtId="165" fontId="43" fillId="16" borderId="21" xfId="0" applyNumberFormat="1" applyFont="1" applyFill="1" applyBorder="1" applyAlignment="1">
      <alignment vertical="center"/>
    </xf>
    <xf numFmtId="0" fontId="43" fillId="16" borderId="36" xfId="0" applyFont="1" applyFill="1" applyBorder="1" applyAlignment="1">
      <alignment horizontal="center" vertical="center"/>
    </xf>
    <xf numFmtId="0" fontId="43" fillId="16" borderId="36" xfId="0" applyFont="1" applyFill="1" applyBorder="1" applyAlignment="1">
      <alignment vertical="center"/>
    </xf>
    <xf numFmtId="165" fontId="43" fillId="16" borderId="36" xfId="0" applyNumberFormat="1" applyFont="1" applyFill="1" applyBorder="1" applyAlignment="1">
      <alignment vertical="center"/>
    </xf>
    <xf numFmtId="0" fontId="13" fillId="16" borderId="19" xfId="0" applyFont="1" applyFill="1" applyBorder="1" applyAlignment="1">
      <alignment horizontal="center" vertical="center"/>
    </xf>
    <xf numFmtId="0" fontId="83" fillId="0" borderId="0" xfId="0" applyFont="1" applyProtection="1">
      <protection locked="0"/>
    </xf>
    <xf numFmtId="0" fontId="11" fillId="0" borderId="0" xfId="0" applyFont="1" applyBorder="1" applyAlignment="1">
      <alignment horizontal="justify" vertical="center"/>
    </xf>
    <xf numFmtId="0" fontId="4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justify" vertical="center"/>
    </xf>
    <xf numFmtId="0" fontId="11" fillId="0" borderId="36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67" fillId="0" borderId="0" xfId="0" applyFont="1" applyAlignment="1" applyProtection="1">
      <alignment horizontal="center" wrapText="1"/>
      <protection locked="0"/>
    </xf>
    <xf numFmtId="0" fontId="0" fillId="5" borderId="0" xfId="0" applyFill="1"/>
    <xf numFmtId="0" fontId="0" fillId="0" borderId="0" xfId="0" applyFill="1" applyAlignment="1">
      <alignment horizontal="center"/>
    </xf>
    <xf numFmtId="0" fontId="3" fillId="0" borderId="0" xfId="2" applyFill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2" applyFill="1" applyAlignment="1">
      <alignment horizontal="center" vertical="center"/>
    </xf>
    <xf numFmtId="167" fontId="0" fillId="0" borderId="0" xfId="0" applyNumberFormat="1" applyBorder="1" applyProtection="1">
      <protection locked="0"/>
    </xf>
    <xf numFmtId="0" fontId="40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4" fillId="0" borderId="0" xfId="0" applyFont="1"/>
    <xf numFmtId="166" fontId="34" fillId="0" borderId="21" xfId="0" applyNumberFormat="1" applyFont="1" applyBorder="1" applyAlignment="1">
      <alignment vertical="center"/>
    </xf>
    <xf numFmtId="0" fontId="36" fillId="12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12" fillId="12" borderId="11" xfId="0" applyFont="1" applyFill="1" applyBorder="1" applyAlignment="1">
      <alignment horizontal="center" vertical="center"/>
    </xf>
    <xf numFmtId="8" fontId="12" fillId="0" borderId="11" xfId="0" applyNumberFormat="1" applyFont="1" applyFill="1" applyBorder="1" applyAlignment="1">
      <alignment horizontal="right" vertical="center" wrapText="1"/>
    </xf>
    <xf numFmtId="0" fontId="12" fillId="16" borderId="19" xfId="0" applyFont="1" applyFill="1" applyBorder="1" applyAlignment="1">
      <alignment horizontal="center" vertical="center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 wrapText="1"/>
    </xf>
    <xf numFmtId="8" fontId="12" fillId="3" borderId="11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vertical="center" wrapText="1"/>
    </xf>
    <xf numFmtId="43" fontId="11" fillId="0" borderId="11" xfId="1" applyFont="1" applyFill="1" applyBorder="1" applyAlignment="1">
      <alignment horizontal="center" vertical="center" wrapText="1"/>
    </xf>
    <xf numFmtId="8" fontId="11" fillId="0" borderId="11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8" fontId="27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8" fontId="2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8" fontId="27" fillId="0" borderId="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/>
    </xf>
    <xf numFmtId="8" fontId="12" fillId="3" borderId="11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8" fontId="14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8" fontId="27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8" fontId="2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justify" vertical="center" wrapText="1"/>
    </xf>
    <xf numFmtId="0" fontId="11" fillId="7" borderId="21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 wrapText="1"/>
    </xf>
    <xf numFmtId="8" fontId="11" fillId="7" borderId="21" xfId="0" applyNumberFormat="1" applyFont="1" applyFill="1" applyBorder="1" applyAlignment="1">
      <alignment horizontal="right" vertical="center" wrapText="1"/>
    </xf>
    <xf numFmtId="0" fontId="0" fillId="0" borderId="34" xfId="0" applyBorder="1"/>
    <xf numFmtId="0" fontId="11" fillId="7" borderId="35" xfId="0" applyFont="1" applyFill="1" applyBorder="1" applyAlignment="1">
      <alignment vertical="center" wrapText="1"/>
    </xf>
    <xf numFmtId="0" fontId="0" fillId="0" borderId="25" xfId="0" applyBorder="1"/>
    <xf numFmtId="0" fontId="11" fillId="7" borderId="26" xfId="0" applyFont="1" applyFill="1" applyBorder="1" applyAlignment="1">
      <alignment vertical="center"/>
    </xf>
    <xf numFmtId="0" fontId="11" fillId="7" borderId="26" xfId="0" applyFont="1" applyFill="1" applyBorder="1" applyAlignment="1">
      <alignment vertical="center" wrapText="1"/>
    </xf>
    <xf numFmtId="8" fontId="11" fillId="7" borderId="26" xfId="0" applyNumberFormat="1" applyFont="1" applyFill="1" applyBorder="1" applyAlignment="1">
      <alignment horizontal="right" vertical="center" wrapText="1"/>
    </xf>
    <xf numFmtId="0" fontId="11" fillId="7" borderId="2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8" xfId="0" applyBorder="1"/>
    <xf numFmtId="0" fontId="11" fillId="0" borderId="9" xfId="0" applyFont="1" applyFill="1" applyBorder="1" applyAlignment="1">
      <alignment vertical="center"/>
    </xf>
    <xf numFmtId="0" fontId="0" fillId="0" borderId="22" xfId="0" applyBorder="1"/>
    <xf numFmtId="0" fontId="11" fillId="7" borderId="23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 wrapText="1"/>
    </xf>
    <xf numFmtId="8" fontId="11" fillId="7" borderId="23" xfId="0" applyNumberFormat="1" applyFont="1" applyFill="1" applyBorder="1" applyAlignment="1">
      <alignment horizontal="right" vertical="center" wrapText="1"/>
    </xf>
    <xf numFmtId="0" fontId="11" fillId="7" borderId="24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11" fillId="7" borderId="21" xfId="0" applyFont="1" applyFill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11" fillId="7" borderId="23" xfId="0" applyFont="1" applyFill="1" applyBorder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7" borderId="26" xfId="0" applyFont="1" applyFill="1" applyBorder="1" applyAlignment="1">
      <alignment horizontal="justify" vertical="center"/>
    </xf>
    <xf numFmtId="0" fontId="12" fillId="16" borderId="1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justify" vertical="center"/>
    </xf>
    <xf numFmtId="0" fontId="11" fillId="7" borderId="36" xfId="0" applyFont="1" applyFill="1" applyBorder="1" applyAlignment="1">
      <alignment horizontal="justify" vertical="center"/>
    </xf>
    <xf numFmtId="0" fontId="0" fillId="0" borderId="41" xfId="0" applyBorder="1"/>
    <xf numFmtId="0" fontId="0" fillId="0" borderId="35" xfId="0" applyBorder="1"/>
    <xf numFmtId="0" fontId="0" fillId="0" borderId="27" xfId="0" applyBorder="1"/>
    <xf numFmtId="0" fontId="39" fillId="16" borderId="19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43" fillId="0" borderId="0" xfId="0" applyFont="1" applyFill="1" applyBorder="1" applyAlignment="1" applyProtection="1">
      <alignment horizontal="justify" wrapText="1"/>
      <protection locked="0"/>
    </xf>
    <xf numFmtId="49" fontId="28" fillId="0" borderId="4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justify" wrapText="1"/>
      <protection locked="0"/>
    </xf>
    <xf numFmtId="0" fontId="42" fillId="0" borderId="4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justify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justify"/>
      <protection locked="0"/>
    </xf>
    <xf numFmtId="0" fontId="48" fillId="0" borderId="0" xfId="0" applyFont="1" applyFill="1" applyBorder="1" applyProtection="1">
      <protection locked="0"/>
    </xf>
    <xf numFmtId="0" fontId="43" fillId="0" borderId="0" xfId="0" applyFont="1" applyFill="1" applyBorder="1" applyProtection="1"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/>
    </xf>
    <xf numFmtId="49" fontId="28" fillId="16" borderId="19" xfId="0" applyNumberFormat="1" applyFont="1" applyFill="1" applyBorder="1" applyAlignment="1">
      <alignment horizontal="center" vertical="center" wrapText="1"/>
    </xf>
    <xf numFmtId="0" fontId="65" fillId="16" borderId="19" xfId="0" applyFont="1" applyFill="1" applyBorder="1" applyAlignment="1">
      <alignment horizontal="center" vertical="center" wrapText="1"/>
    </xf>
    <xf numFmtId="4" fontId="39" fillId="0" borderId="19" xfId="3" applyNumberFormat="1" applyFont="1" applyFill="1" applyBorder="1" applyAlignment="1" applyProtection="1">
      <alignment horizontal="right"/>
    </xf>
    <xf numFmtId="0" fontId="12" fillId="0" borderId="19" xfId="0" applyFont="1" applyFill="1" applyBorder="1" applyAlignment="1">
      <alignment horizontal="right" vertical="center" wrapText="1"/>
    </xf>
    <xf numFmtId="8" fontId="12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2" fillId="0" borderId="19" xfId="0" applyFont="1" applyBorder="1" applyAlignment="1">
      <alignment horizontal="right" wrapText="1"/>
    </xf>
    <xf numFmtId="168" fontId="11" fillId="0" borderId="19" xfId="0" applyNumberFormat="1" applyFont="1" applyBorder="1" applyAlignment="1">
      <alignment vertical="center" wrapText="1"/>
    </xf>
    <xf numFmtId="0" fontId="0" fillId="0" borderId="0" xfId="0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1" fillId="0" borderId="0" xfId="0" applyFont="1" applyFill="1" applyAlignment="1" applyProtection="1">
      <alignment horizontal="center" wrapText="1"/>
      <protection locked="0"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68" fontId="11" fillId="0" borderId="0" xfId="0" applyNumberFormat="1" applyFont="1" applyBorder="1" applyAlignment="1">
      <alignment vertical="center" wrapText="1"/>
    </xf>
    <xf numFmtId="0" fontId="38" fillId="16" borderId="19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 wrapText="1"/>
    </xf>
    <xf numFmtId="166" fontId="39" fillId="16" borderId="19" xfId="0" applyNumberFormat="1" applyFont="1" applyFill="1" applyBorder="1" applyAlignment="1">
      <alignment horizontal="center" vertical="center" wrapText="1"/>
    </xf>
    <xf numFmtId="0" fontId="28" fillId="16" borderId="14" xfId="0" applyFont="1" applyFill="1" applyBorder="1" applyAlignment="1">
      <alignment horizontal="center" vertical="center" wrapText="1"/>
    </xf>
    <xf numFmtId="0" fontId="28" fillId="16" borderId="19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/>
    </xf>
    <xf numFmtId="0" fontId="66" fillId="16" borderId="19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left"/>
    </xf>
    <xf numFmtId="2" fontId="0" fillId="12" borderId="21" xfId="3" applyNumberFormat="1" applyFont="1" applyFill="1" applyBorder="1" applyAlignment="1"/>
    <xf numFmtId="0" fontId="38" fillId="16" borderId="19" xfId="0" applyFont="1" applyFill="1" applyBorder="1" applyAlignment="1">
      <alignment horizontal="center" vertical="center" wrapText="1"/>
    </xf>
    <xf numFmtId="164" fontId="39" fillId="0" borderId="19" xfId="3" applyNumberFormat="1" applyFont="1" applyFill="1" applyBorder="1" applyAlignment="1" applyProtection="1">
      <alignment horizontal="right"/>
    </xf>
    <xf numFmtId="2" fontId="0" fillId="0" borderId="19" xfId="0" applyNumberFormat="1" applyFill="1" applyBorder="1"/>
    <xf numFmtId="0" fontId="12" fillId="9" borderId="14" xfId="0" applyFont="1" applyFill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0" fontId="39" fillId="9" borderId="21" xfId="0" applyFont="1" applyFill="1" applyBorder="1" applyAlignment="1">
      <alignment horizontal="left"/>
    </xf>
    <xf numFmtId="2" fontId="0" fillId="9" borderId="21" xfId="3" applyNumberFormat="1" applyFont="1" applyFill="1" applyBorder="1" applyAlignment="1"/>
    <xf numFmtId="0" fontId="39" fillId="12" borderId="21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>
      <alignment horizontal="justify" vertical="top" wrapText="1"/>
    </xf>
    <xf numFmtId="4" fontId="2" fillId="12" borderId="21" xfId="0" applyNumberFormat="1" applyFont="1" applyFill="1" applyBorder="1" applyAlignment="1">
      <alignment vertical="center"/>
    </xf>
    <xf numFmtId="0" fontId="39" fillId="9" borderId="21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justify" vertical="top" wrapText="1"/>
    </xf>
    <xf numFmtId="4" fontId="2" fillId="9" borderId="21" xfId="0" applyNumberFormat="1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2" fillId="3" borderId="48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0" fontId="11" fillId="3" borderId="35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169" fontId="0" fillId="0" borderId="19" xfId="3" applyNumberFormat="1" applyFont="1" applyBorder="1"/>
    <xf numFmtId="0" fontId="23" fillId="0" borderId="17" xfId="0" applyFont="1" applyBorder="1" applyAlignment="1">
      <alignment horizontal="justify" vertical="center"/>
    </xf>
    <xf numFmtId="0" fontId="3" fillId="0" borderId="42" xfId="2" applyBorder="1" applyAlignment="1">
      <alignment horizontal="justify" vertical="center"/>
    </xf>
    <xf numFmtId="0" fontId="22" fillId="0" borderId="42" xfId="0" applyFont="1" applyBorder="1" applyAlignment="1">
      <alignment horizontal="justify" vertical="center"/>
    </xf>
    <xf numFmtId="0" fontId="23" fillId="0" borderId="42" xfId="0" applyFont="1" applyBorder="1" applyAlignment="1">
      <alignment horizontal="justify" vertical="center"/>
    </xf>
    <xf numFmtId="0" fontId="22" fillId="0" borderId="42" xfId="0" applyFont="1" applyBorder="1" applyAlignment="1">
      <alignment vertical="center"/>
    </xf>
    <xf numFmtId="0" fontId="3" fillId="0" borderId="18" xfId="2" applyBorder="1" applyAlignment="1"/>
    <xf numFmtId="0" fontId="12" fillId="16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0" fontId="85" fillId="16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9" fontId="20" fillId="0" borderId="2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/>
    </xf>
    <xf numFmtId="166" fontId="35" fillId="0" borderId="21" xfId="0" applyNumberFormat="1" applyFont="1" applyBorder="1" applyAlignment="1" applyProtection="1">
      <alignment vertical="center"/>
    </xf>
    <xf numFmtId="166" fontId="34" fillId="0" borderId="21" xfId="0" applyNumberFormat="1" applyFont="1" applyBorder="1" applyAlignment="1" applyProtection="1">
      <alignment vertical="center"/>
    </xf>
    <xf numFmtId="166" fontId="0" fillId="0" borderId="0" xfId="0" applyNumberFormat="1" applyProtection="1"/>
    <xf numFmtId="166" fontId="35" fillId="13" borderId="21" xfId="0" applyNumberFormat="1" applyFont="1" applyFill="1" applyBorder="1" applyAlignment="1" applyProtection="1">
      <alignment vertical="center"/>
    </xf>
    <xf numFmtId="166" fontId="35" fillId="3" borderId="21" xfId="0" applyNumberFormat="1" applyFont="1" applyFill="1" applyBorder="1" applyAlignment="1" applyProtection="1">
      <alignment vertical="center"/>
    </xf>
    <xf numFmtId="166" fontId="35" fillId="11" borderId="21" xfId="0" applyNumberFormat="1" applyFont="1" applyFill="1" applyBorder="1" applyAlignment="1" applyProtection="1">
      <alignment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6" xfId="0" applyFont="1" applyFill="1" applyBorder="1" applyAlignment="1">
      <alignment horizontal="center" vertical="center" wrapText="1"/>
    </xf>
    <xf numFmtId="4" fontId="48" fillId="3" borderId="21" xfId="0" applyNumberFormat="1" applyFont="1" applyFill="1" applyBorder="1" applyAlignment="1" applyProtection="1">
      <alignment horizontal="right" vertical="center" wrapText="1"/>
    </xf>
    <xf numFmtId="4" fontId="43" fillId="16" borderId="36" xfId="0" applyNumberFormat="1" applyFont="1" applyFill="1" applyBorder="1" applyAlignment="1">
      <alignment horizontal="right" vertical="center" wrapText="1"/>
    </xf>
    <xf numFmtId="4" fontId="43" fillId="16" borderId="36" xfId="0" applyNumberFormat="1" applyFont="1" applyFill="1" applyBorder="1" applyAlignment="1" applyProtection="1">
      <alignment horizontal="right" vertical="center" wrapText="1"/>
    </xf>
    <xf numFmtId="4" fontId="48" fillId="0" borderId="21" xfId="0" applyNumberFormat="1" applyFont="1" applyBorder="1" applyAlignment="1" applyProtection="1">
      <alignment horizontal="right" vertical="center" wrapText="1"/>
    </xf>
    <xf numFmtId="4" fontId="43" fillId="16" borderId="21" xfId="0" applyNumberFormat="1" applyFont="1" applyFill="1" applyBorder="1" applyAlignment="1">
      <alignment horizontal="right" vertical="center" wrapText="1"/>
    </xf>
    <xf numFmtId="4" fontId="43" fillId="16" borderId="21" xfId="0" applyNumberFormat="1" applyFont="1" applyFill="1" applyBorder="1" applyAlignment="1" applyProtection="1">
      <alignment horizontal="right" vertical="center" wrapText="1"/>
    </xf>
    <xf numFmtId="165" fontId="48" fillId="0" borderId="21" xfId="0" applyNumberFormat="1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43" fillId="16" borderId="36" xfId="0" applyFont="1" applyFill="1" applyBorder="1" applyAlignment="1">
      <alignment horizontal="justify" vertical="center"/>
    </xf>
    <xf numFmtId="0" fontId="43" fillId="16" borderId="21" xfId="0" applyFont="1" applyFill="1" applyBorder="1" applyAlignment="1">
      <alignment horizontal="justify" vertical="center"/>
    </xf>
    <xf numFmtId="4" fontId="43" fillId="16" borderId="36" xfId="0" applyNumberFormat="1" applyFont="1" applyFill="1" applyBorder="1" applyAlignment="1" applyProtection="1">
      <alignment horizontal="center" vertical="center" wrapText="1"/>
    </xf>
    <xf numFmtId="4" fontId="43" fillId="3" borderId="21" xfId="0" applyNumberFormat="1" applyFont="1" applyFill="1" applyBorder="1" applyAlignment="1" applyProtection="1">
      <alignment horizontal="center" vertical="center" wrapText="1"/>
    </xf>
    <xf numFmtId="4" fontId="43" fillId="0" borderId="21" xfId="0" applyNumberFormat="1" applyFont="1" applyBorder="1" applyAlignment="1" applyProtection="1">
      <alignment horizontal="center" vertical="center" wrapText="1"/>
    </xf>
    <xf numFmtId="4" fontId="43" fillId="16" borderId="2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35" fillId="0" borderId="0" xfId="0" applyFont="1" applyFill="1" applyBorder="1" applyAlignment="1" applyProtection="1">
      <alignment horizontal="justify" wrapText="1"/>
      <protection locked="0"/>
    </xf>
    <xf numFmtId="0" fontId="46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4" fontId="43" fillId="0" borderId="46" xfId="0" applyNumberFormat="1" applyFont="1" applyFill="1" applyBorder="1" applyAlignment="1" applyProtection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>
      <alignment horizontal="justify" wrapText="1"/>
    </xf>
    <xf numFmtId="0" fontId="57" fillId="0" borderId="0" xfId="0" applyFont="1" applyFill="1" applyBorder="1"/>
    <xf numFmtId="165" fontId="56" fillId="0" borderId="0" xfId="0" applyNumberFormat="1" applyFont="1" applyFill="1" applyBorder="1" applyAlignment="1">
      <alignment horizontal="center" vertical="center" textRotation="90"/>
    </xf>
    <xf numFmtId="165" fontId="5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165" fontId="56" fillId="12" borderId="25" xfId="0" applyNumberFormat="1" applyFont="1" applyFill="1" applyBorder="1" applyAlignment="1">
      <alignment horizontal="center" vertical="center"/>
    </xf>
    <xf numFmtId="165" fontId="56" fillId="12" borderId="26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43" fillId="3" borderId="36" xfId="0" applyFont="1" applyFill="1" applyBorder="1" applyAlignment="1">
      <alignment horizontal="center" vertical="center" wrapText="1"/>
    </xf>
    <xf numFmtId="0" fontId="43" fillId="3" borderId="36" xfId="0" applyFont="1" applyFill="1" applyBorder="1" applyAlignment="1">
      <alignment horizontal="center" vertical="center"/>
    </xf>
    <xf numFmtId="165" fontId="43" fillId="3" borderId="36" xfId="0" applyNumberFormat="1" applyFont="1" applyFill="1" applyBorder="1" applyAlignment="1">
      <alignment horizontal="center" vertical="center"/>
    </xf>
    <xf numFmtId="165" fontId="43" fillId="3" borderId="36" xfId="0" applyNumberFormat="1" applyFont="1" applyFill="1" applyBorder="1" applyAlignment="1">
      <alignment vertical="center"/>
    </xf>
    <xf numFmtId="0" fontId="43" fillId="3" borderId="36" xfId="0" applyFont="1" applyFill="1" applyBorder="1" applyAlignment="1">
      <alignment horizontal="justify" vertical="center"/>
    </xf>
    <xf numFmtId="4" fontId="48" fillId="3" borderId="36" xfId="0" applyNumberFormat="1" applyFont="1" applyFill="1" applyBorder="1" applyAlignment="1" applyProtection="1">
      <alignment horizontal="right" vertical="center" wrapText="1"/>
    </xf>
    <xf numFmtId="4" fontId="43" fillId="3" borderId="36" xfId="0" applyNumberFormat="1" applyFont="1" applyFill="1" applyBorder="1" applyAlignment="1" applyProtection="1">
      <alignment horizontal="center" vertical="center" wrapText="1"/>
    </xf>
    <xf numFmtId="4" fontId="48" fillId="3" borderId="36" xfId="0" applyNumberFormat="1" applyFont="1" applyFill="1" applyBorder="1" applyAlignment="1">
      <alignment horizontal="right" vertical="center" wrapText="1"/>
    </xf>
    <xf numFmtId="4" fontId="43" fillId="0" borderId="21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0" fillId="5" borderId="0" xfId="0" applyFont="1" applyFill="1" applyAlignment="1">
      <alignment horizontal="justify" vertical="center" wrapText="1"/>
    </xf>
    <xf numFmtId="0" fontId="14" fillId="0" borderId="0" xfId="0" applyFont="1" applyFill="1"/>
    <xf numFmtId="0" fontId="0" fillId="0" borderId="0" xfId="0" applyFill="1" applyProtection="1">
      <protection locked="0"/>
    </xf>
    <xf numFmtId="0" fontId="0" fillId="0" borderId="21" xfId="0" applyFill="1" applyBorder="1" applyAlignment="1">
      <alignment horizontal="justify" vertical="justify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justify" vertical="justify"/>
    </xf>
    <xf numFmtId="0" fontId="90" fillId="0" borderId="0" xfId="0" applyFont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2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3" fillId="0" borderId="0" xfId="2" applyBorder="1" applyAlignment="1">
      <alignment horizontal="left" vertical="center" wrapText="1"/>
    </xf>
    <xf numFmtId="0" fontId="51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79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center" vertical="center" wrapText="1"/>
    </xf>
    <xf numFmtId="0" fontId="74" fillId="0" borderId="0" xfId="0" applyFont="1" applyAlignment="1" applyProtection="1">
      <alignment horizontal="center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21" xfId="0" applyFont="1" applyBorder="1" applyAlignment="1" applyProtection="1">
      <alignment horizontal="left" vertical="center" wrapText="1"/>
      <protection locked="0"/>
    </xf>
    <xf numFmtId="0" fontId="41" fillId="11" borderId="31" xfId="0" applyFont="1" applyFill="1" applyBorder="1" applyAlignment="1">
      <alignment horizontal="left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41" fillId="11" borderId="21" xfId="0" applyFont="1" applyFill="1" applyBorder="1" applyAlignment="1">
      <alignment horizontal="left" vertical="center" wrapText="1"/>
    </xf>
    <xf numFmtId="0" fontId="39" fillId="13" borderId="21" xfId="0" applyFont="1" applyFill="1" applyBorder="1" applyAlignment="1">
      <alignment horizontal="left" vertical="center" wrapText="1"/>
    </xf>
    <xf numFmtId="0" fontId="39" fillId="3" borderId="21" xfId="0" applyFont="1" applyFill="1" applyBorder="1" applyAlignment="1">
      <alignment horizontal="left" vertical="center" wrapText="1"/>
    </xf>
    <xf numFmtId="0" fontId="41" fillId="15" borderId="21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Alignment="1" applyProtection="1">
      <alignment horizontal="center"/>
      <protection locked="0"/>
    </xf>
    <xf numFmtId="0" fontId="38" fillId="16" borderId="14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0" fontId="38" fillId="16" borderId="1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31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15" borderId="31" xfId="0" applyFont="1" applyFill="1" applyBorder="1" applyAlignment="1" applyProtection="1">
      <alignment horizontal="left" vertical="center" wrapText="1"/>
      <protection locked="0"/>
    </xf>
    <xf numFmtId="0" fontId="41" fillId="15" borderId="32" xfId="0" applyFont="1" applyFill="1" applyBorder="1" applyAlignment="1" applyProtection="1">
      <alignment horizontal="left" vertical="center" wrapText="1"/>
      <protection locked="0"/>
    </xf>
    <xf numFmtId="0" fontId="41" fillId="15" borderId="3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top" wrapText="1" indent="3"/>
    </xf>
    <xf numFmtId="0" fontId="41" fillId="0" borderId="21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2" fillId="0" borderId="1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47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12" fillId="15" borderId="14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81" fillId="0" borderId="0" xfId="0" applyFont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46" fillId="12" borderId="53" xfId="0" applyFont="1" applyFill="1" applyBorder="1" applyAlignment="1">
      <alignment horizontal="center" vertical="center" wrapText="1"/>
    </xf>
    <xf numFmtId="0" fontId="46" fillId="12" borderId="46" xfId="0" applyFont="1" applyFill="1" applyBorder="1" applyAlignment="1">
      <alignment horizontal="center" vertical="center" wrapText="1"/>
    </xf>
    <xf numFmtId="0" fontId="46" fillId="12" borderId="54" xfId="0" applyFont="1" applyFill="1" applyBorder="1" applyAlignment="1">
      <alignment horizontal="center" vertical="center" wrapText="1"/>
    </xf>
    <xf numFmtId="0" fontId="46" fillId="12" borderId="55" xfId="0" applyFont="1" applyFill="1" applyBorder="1" applyAlignment="1">
      <alignment horizontal="center" vertical="center" wrapText="1"/>
    </xf>
    <xf numFmtId="0" fontId="46" fillId="12" borderId="56" xfId="0" applyFont="1" applyFill="1" applyBorder="1" applyAlignment="1">
      <alignment horizontal="center" vertical="center" wrapText="1"/>
    </xf>
    <xf numFmtId="0" fontId="46" fillId="12" borderId="57" xfId="0" applyFont="1" applyFill="1" applyBorder="1" applyAlignment="1">
      <alignment horizontal="center" vertical="center" wrapText="1"/>
    </xf>
    <xf numFmtId="0" fontId="46" fillId="12" borderId="22" xfId="0" applyFont="1" applyFill="1" applyBorder="1" applyAlignment="1">
      <alignment horizontal="center" vertical="center"/>
    </xf>
    <xf numFmtId="0" fontId="46" fillId="12" borderId="23" xfId="0" applyFont="1" applyFill="1" applyBorder="1" applyAlignment="1">
      <alignment horizontal="center" vertical="center"/>
    </xf>
    <xf numFmtId="0" fontId="46" fillId="12" borderId="24" xfId="0" applyFont="1" applyFill="1" applyBorder="1" applyAlignment="1">
      <alignment horizontal="center" vertical="center"/>
    </xf>
    <xf numFmtId="165" fontId="56" fillId="12" borderId="22" xfId="0" applyNumberFormat="1" applyFont="1" applyFill="1" applyBorder="1" applyAlignment="1">
      <alignment horizontal="center" vertical="center" textRotation="90"/>
    </xf>
    <xf numFmtId="165" fontId="56" fillId="12" borderId="34" xfId="0" applyNumberFormat="1" applyFont="1" applyFill="1" applyBorder="1" applyAlignment="1">
      <alignment horizontal="center" vertical="center" textRotation="90"/>
    </xf>
    <xf numFmtId="165" fontId="56" fillId="12" borderId="23" xfId="0" applyNumberFormat="1" applyFont="1" applyFill="1" applyBorder="1" applyAlignment="1">
      <alignment horizontal="center" vertical="center" textRotation="90"/>
    </xf>
    <xf numFmtId="165" fontId="56" fillId="12" borderId="21" xfId="0" applyNumberFormat="1" applyFont="1" applyFill="1" applyBorder="1" applyAlignment="1">
      <alignment horizontal="center" vertical="center" textRotation="90"/>
    </xf>
    <xf numFmtId="165" fontId="56" fillId="12" borderId="23" xfId="0" applyNumberFormat="1" applyFont="1" applyFill="1" applyBorder="1" applyAlignment="1">
      <alignment horizontal="center" vertical="center" textRotation="90" wrapText="1"/>
    </xf>
    <xf numFmtId="165" fontId="56" fillId="12" borderId="21" xfId="0" applyNumberFormat="1" applyFont="1" applyFill="1" applyBorder="1" applyAlignment="1">
      <alignment horizontal="center" vertical="center" textRotation="90" wrapText="1"/>
    </xf>
    <xf numFmtId="0" fontId="61" fillId="12" borderId="58" xfId="0" applyFont="1" applyFill="1" applyBorder="1" applyAlignment="1">
      <alignment horizontal="center" vertical="center" wrapText="1"/>
    </xf>
    <xf numFmtId="0" fontId="61" fillId="12" borderId="59" xfId="0" applyFont="1" applyFill="1" applyBorder="1" applyAlignment="1">
      <alignment horizontal="center" vertical="center" wrapText="1"/>
    </xf>
    <xf numFmtId="0" fontId="61" fillId="12" borderId="60" xfId="0" applyFont="1" applyFill="1" applyBorder="1" applyAlignment="1">
      <alignment horizontal="center" vertical="center" wrapText="1"/>
    </xf>
    <xf numFmtId="0" fontId="61" fillId="12" borderId="53" xfId="0" applyFont="1" applyFill="1" applyBorder="1" applyAlignment="1">
      <alignment horizontal="center" vertical="center" wrapText="1"/>
    </xf>
    <xf numFmtId="0" fontId="61" fillId="12" borderId="46" xfId="0" applyFont="1" applyFill="1" applyBorder="1" applyAlignment="1">
      <alignment horizontal="center" vertical="center" wrapText="1"/>
    </xf>
    <xf numFmtId="0" fontId="61" fillId="12" borderId="54" xfId="0" applyFont="1" applyFill="1" applyBorder="1" applyAlignment="1">
      <alignment horizontal="center" vertical="center" wrapText="1"/>
    </xf>
    <xf numFmtId="0" fontId="46" fillId="12" borderId="58" xfId="0" applyFont="1" applyFill="1" applyBorder="1" applyAlignment="1">
      <alignment horizontal="center" vertical="center" wrapText="1"/>
    </xf>
    <xf numFmtId="0" fontId="46" fillId="12" borderId="59" xfId="0" applyFont="1" applyFill="1" applyBorder="1" applyAlignment="1">
      <alignment horizontal="center" vertical="center" wrapText="1"/>
    </xf>
    <xf numFmtId="0" fontId="46" fillId="12" borderId="60" xfId="0" applyFont="1" applyFill="1" applyBorder="1" applyAlignment="1">
      <alignment horizontal="center" vertical="center" wrapText="1"/>
    </xf>
    <xf numFmtId="0" fontId="46" fillId="12" borderId="21" xfId="0" applyFont="1" applyFill="1" applyBorder="1" applyAlignment="1">
      <alignment horizontal="center" vertical="center" wrapText="1"/>
    </xf>
    <xf numFmtId="0" fontId="46" fillId="12" borderId="35" xfId="0" applyFont="1" applyFill="1" applyBorder="1" applyAlignment="1">
      <alignment horizontal="center" vertical="center" wrapText="1"/>
    </xf>
    <xf numFmtId="0" fontId="46" fillId="12" borderId="21" xfId="0" applyFont="1" applyFill="1" applyBorder="1" applyAlignment="1">
      <alignment horizontal="center" vertical="center"/>
    </xf>
    <xf numFmtId="0" fontId="46" fillId="12" borderId="26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 horizontal="center" vertical="center"/>
    </xf>
    <xf numFmtId="0" fontId="87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67" fillId="0" borderId="0" xfId="0" applyFont="1" applyAlignment="1" applyProtection="1">
      <alignment horizontal="center"/>
      <protection locked="0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justify" vertical="center"/>
    </xf>
    <xf numFmtId="0" fontId="11" fillId="7" borderId="27" xfId="0" applyFont="1" applyFill="1" applyBorder="1" applyAlignment="1">
      <alignment horizontal="justify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12" fillId="12" borderId="7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justify" vertical="center"/>
    </xf>
    <xf numFmtId="0" fontId="11" fillId="7" borderId="35" xfId="0" applyFont="1" applyFill="1" applyBorder="1" applyAlignment="1">
      <alignment horizontal="justify" vertical="center"/>
    </xf>
    <xf numFmtId="0" fontId="28" fillId="0" borderId="0" xfId="0" applyFont="1" applyAlignment="1">
      <alignment horizontal="center" wrapText="1"/>
    </xf>
    <xf numFmtId="0" fontId="67" fillId="0" borderId="0" xfId="0" applyFont="1" applyAlignment="1" applyProtection="1">
      <alignment horizontal="center" wrapText="1"/>
      <protection locked="0"/>
    </xf>
    <xf numFmtId="0" fontId="12" fillId="12" borderId="1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justify" vertical="center"/>
    </xf>
    <xf numFmtId="0" fontId="11" fillId="0" borderId="24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1" fillId="0" borderId="35" xfId="0" applyFont="1" applyBorder="1" applyAlignment="1">
      <alignment horizontal="justify" vertical="center"/>
    </xf>
    <xf numFmtId="0" fontId="12" fillId="16" borderId="45" xfId="0" applyFont="1" applyFill="1" applyBorder="1" applyAlignment="1">
      <alignment horizontal="center" vertical="center" wrapText="1"/>
    </xf>
    <xf numFmtId="0" fontId="12" fillId="16" borderId="44" xfId="0" applyFont="1" applyFill="1" applyBorder="1" applyAlignment="1">
      <alignment horizontal="center" vertical="center" wrapText="1"/>
    </xf>
    <xf numFmtId="0" fontId="12" fillId="16" borderId="4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/>
    </xf>
    <xf numFmtId="0" fontId="11" fillId="0" borderId="27" xfId="0" applyFont="1" applyBorder="1" applyAlignment="1">
      <alignment horizontal="justify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2" fillId="3" borderId="47" xfId="0" applyFont="1" applyFill="1" applyBorder="1" applyAlignment="1">
      <alignment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48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39" fillId="0" borderId="0" xfId="0" applyFont="1" applyAlignment="1" applyProtection="1">
      <alignment horizontal="center"/>
      <protection locked="0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justify" vertical="center" wrapText="1"/>
    </xf>
    <xf numFmtId="0" fontId="63" fillId="0" borderId="1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/>
    </xf>
    <xf numFmtId="0" fontId="11" fillId="0" borderId="34" xfId="0" applyFont="1" applyBorder="1" applyAlignment="1">
      <alignment horizontal="justify" vertical="center"/>
    </xf>
    <xf numFmtId="0" fontId="12" fillId="16" borderId="28" xfId="0" applyFont="1" applyFill="1" applyBorder="1" applyAlignment="1">
      <alignment horizontal="left" vertical="center"/>
    </xf>
    <xf numFmtId="0" fontId="12" fillId="16" borderId="29" xfId="0" applyFont="1" applyFill="1" applyBorder="1" applyAlignment="1">
      <alignment horizontal="left" vertical="center"/>
    </xf>
    <xf numFmtId="0" fontId="12" fillId="16" borderId="30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justify" vertical="center"/>
    </xf>
    <xf numFmtId="0" fontId="11" fillId="0" borderId="36" xfId="0" applyFont="1" applyBorder="1" applyAlignment="1">
      <alignment horizontal="justify" vertical="center"/>
    </xf>
    <xf numFmtId="0" fontId="11" fillId="0" borderId="41" xfId="0" applyFont="1" applyBorder="1" applyAlignment="1">
      <alignment horizontal="justify" vertical="center"/>
    </xf>
    <xf numFmtId="0" fontId="12" fillId="16" borderId="28" xfId="0" applyFont="1" applyFill="1" applyBorder="1" applyAlignment="1">
      <alignment vertical="center"/>
    </xf>
    <xf numFmtId="0" fontId="12" fillId="16" borderId="29" xfId="0" applyFont="1" applyFill="1" applyBorder="1" applyAlignment="1">
      <alignment vertical="center"/>
    </xf>
    <xf numFmtId="0" fontId="12" fillId="16" borderId="3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64" fillId="0" borderId="7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68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8" fontId="14" fillId="0" borderId="9" xfId="0" applyNumberFormat="1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8" fontId="14" fillId="0" borderId="8" xfId="0" applyNumberFormat="1" applyFont="1" applyBorder="1" applyAlignment="1">
      <alignment horizontal="center" vertical="center" wrapText="1"/>
    </xf>
    <xf numFmtId="8" fontId="14" fillId="0" borderId="12" xfId="0" applyNumberFormat="1" applyFont="1" applyBorder="1" applyAlignment="1">
      <alignment horizontal="center" vertical="center" wrapText="1"/>
    </xf>
    <xf numFmtId="8" fontId="14" fillId="0" borderId="10" xfId="0" applyNumberFormat="1" applyFont="1" applyBorder="1" applyAlignment="1">
      <alignment horizontal="center" vertical="center" wrapText="1"/>
    </xf>
    <xf numFmtId="8" fontId="1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5" fillId="16" borderId="14" xfId="0" applyFont="1" applyFill="1" applyBorder="1" applyAlignment="1">
      <alignment horizontal="center" vertical="center" wrapText="1"/>
    </xf>
    <xf numFmtId="0" fontId="85" fillId="16" borderId="15" xfId="0" applyFont="1" applyFill="1" applyBorder="1" applyAlignment="1">
      <alignment horizontal="center" vertical="center" wrapText="1"/>
    </xf>
    <xf numFmtId="0" fontId="85" fillId="16" borderId="16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5" fillId="16" borderId="28" xfId="0" applyFont="1" applyFill="1" applyBorder="1" applyAlignment="1">
      <alignment horizontal="center" vertical="center" wrapText="1"/>
    </xf>
    <xf numFmtId="0" fontId="85" fillId="16" borderId="29" xfId="0" applyFont="1" applyFill="1" applyBorder="1" applyAlignment="1">
      <alignment horizontal="center" vertical="center" wrapText="1"/>
    </xf>
    <xf numFmtId="0" fontId="85" fillId="16" borderId="3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Listado de Formato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Listado de Formatos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istado de Formatos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Listado de Formatos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istado de Formatos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Listado de Formatos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Listado de Forma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Listado de Formato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'Listado de Formatos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#'Listado de Formatos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Listado de Formato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Listado de Forma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121921</xdr:rowOff>
    </xdr:from>
    <xdr:to>
      <xdr:col>2</xdr:col>
      <xdr:colOff>556260</xdr:colOff>
      <xdr:row>6</xdr:row>
      <xdr:rowOff>100521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479C4-DD2A-4287-90BC-350F5D7C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1921"/>
          <a:ext cx="815340" cy="10758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9525</xdr:rowOff>
    </xdr:from>
    <xdr:to>
      <xdr:col>3</xdr:col>
      <xdr:colOff>1552575</xdr:colOff>
      <xdr:row>33</xdr:row>
      <xdr:rowOff>133350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076950"/>
          <a:ext cx="256222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1866900</xdr:colOff>
      <xdr:row>27</xdr:row>
      <xdr:rowOff>9525</xdr:rowOff>
    </xdr:from>
    <xdr:to>
      <xdr:col>5</xdr:col>
      <xdr:colOff>1295400</xdr:colOff>
      <xdr:row>33</xdr:row>
      <xdr:rowOff>133350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876550" y="6076950"/>
          <a:ext cx="328612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0</xdr:colOff>
      <xdr:row>37</xdr:row>
      <xdr:rowOff>28575</xdr:rowOff>
    </xdr:from>
    <xdr:to>
      <xdr:col>3</xdr:col>
      <xdr:colOff>1543050</xdr:colOff>
      <xdr:row>43</xdr:row>
      <xdr:rowOff>152400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753350"/>
          <a:ext cx="255270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1857375</xdr:colOff>
      <xdr:row>37</xdr:row>
      <xdr:rowOff>28575</xdr:rowOff>
    </xdr:from>
    <xdr:to>
      <xdr:col>5</xdr:col>
      <xdr:colOff>1285875</xdr:colOff>
      <xdr:row>43</xdr:row>
      <xdr:rowOff>152400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867025" y="7753350"/>
          <a:ext cx="328612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13335</xdr:colOff>
      <xdr:row>0</xdr:row>
      <xdr:rowOff>104773</xdr:rowOff>
    </xdr:from>
    <xdr:to>
      <xdr:col>1</xdr:col>
      <xdr:colOff>750570</xdr:colOff>
      <xdr:row>4</xdr:row>
      <xdr:rowOff>104775</xdr:rowOff>
    </xdr:to>
    <xdr:sp macro="" textlink="" fLocksText="0">
      <xdr:nvSpPr>
        <xdr:cNvPr id="8" name="2 CuadroTexto">
          <a:extLst>
            <a:ext uri="{FF2B5EF4-FFF2-40B4-BE49-F238E27FC236}">
              <a16:creationId xmlns:a16="http://schemas.microsoft.com/office/drawing/2014/main" id="{C7AE8B87-E5FD-4A82-B35E-273FA6EABBA8}"/>
            </a:ext>
          </a:extLst>
        </xdr:cNvPr>
        <xdr:cNvSpPr txBox="1"/>
      </xdr:nvSpPr>
      <xdr:spPr>
        <a:xfrm>
          <a:off x="29527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304800</xdr:colOff>
      <xdr:row>0</xdr:row>
      <xdr:rowOff>76201</xdr:rowOff>
    </xdr:from>
    <xdr:to>
      <xdr:col>5</xdr:col>
      <xdr:colOff>1104900</xdr:colOff>
      <xdr:row>5</xdr:row>
      <xdr:rowOff>15241</xdr:rowOff>
    </xdr:to>
    <xdr:pic>
      <xdr:nvPicPr>
        <xdr:cNvPr id="9" name="Imagen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0CE61-CA3A-426D-8030-A947FCBB5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0" y="76201"/>
          <a:ext cx="800100" cy="11201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64771</xdr:colOff>
      <xdr:row>1</xdr:row>
      <xdr:rowOff>49528</xdr:rowOff>
    </xdr:from>
    <xdr:to>
      <xdr:col>4</xdr:col>
      <xdr:colOff>22861</xdr:colOff>
      <xdr:row>5</xdr:row>
      <xdr:rowOff>152400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3851" y="217168"/>
          <a:ext cx="803910" cy="956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38100</xdr:colOff>
      <xdr:row>943</xdr:row>
      <xdr:rowOff>9525</xdr:rowOff>
    </xdr:from>
    <xdr:to>
      <xdr:col>6</xdr:col>
      <xdr:colOff>1417320</xdr:colOff>
      <xdr:row>947</xdr:row>
      <xdr:rowOff>129540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98120" y="168121965"/>
          <a:ext cx="2583180" cy="8515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2667000</xdr:colOff>
      <xdr:row>942</xdr:row>
      <xdr:rowOff>180975</xdr:rowOff>
    </xdr:from>
    <xdr:to>
      <xdr:col>8</xdr:col>
      <xdr:colOff>1323975</xdr:colOff>
      <xdr:row>948</xdr:row>
      <xdr:rowOff>7620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030980" y="168110535"/>
          <a:ext cx="2847975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0</xdr:colOff>
      <xdr:row>950</xdr:row>
      <xdr:rowOff>66675</xdr:rowOff>
    </xdr:from>
    <xdr:to>
      <xdr:col>6</xdr:col>
      <xdr:colOff>1304925</xdr:colOff>
      <xdr:row>957</xdr:row>
      <xdr:rowOff>0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24739400"/>
          <a:ext cx="248602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2733675</xdr:colOff>
      <xdr:row>950</xdr:row>
      <xdr:rowOff>9525</xdr:rowOff>
    </xdr:from>
    <xdr:to>
      <xdr:col>8</xdr:col>
      <xdr:colOff>1343025</xdr:colOff>
      <xdr:row>956</xdr:row>
      <xdr:rowOff>104775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914775" y="124682250"/>
          <a:ext cx="2562225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 editAs="oneCell">
    <xdr:from>
      <xdr:col>8</xdr:col>
      <xdr:colOff>272415</xdr:colOff>
      <xdr:row>0</xdr:row>
      <xdr:rowOff>68580</xdr:rowOff>
    </xdr:from>
    <xdr:to>
      <xdr:col>8</xdr:col>
      <xdr:colOff>1174385</xdr:colOff>
      <xdr:row>5</xdr:row>
      <xdr:rowOff>213360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6915" y="68580"/>
          <a:ext cx="901970" cy="11658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28573</xdr:rowOff>
    </xdr:from>
    <xdr:to>
      <xdr:col>4</xdr:col>
      <xdr:colOff>43962</xdr:colOff>
      <xdr:row>5</xdr:row>
      <xdr:rowOff>7326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8575" y="28573"/>
          <a:ext cx="844062" cy="1074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2</xdr:col>
      <xdr:colOff>0</xdr:colOff>
      <xdr:row>23</xdr:row>
      <xdr:rowOff>152400</xdr:rowOff>
    </xdr:from>
    <xdr:to>
      <xdr:col>6</xdr:col>
      <xdr:colOff>1590675</xdr:colOff>
      <xdr:row>30</xdr:row>
      <xdr:rowOff>85725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76225" y="5867400"/>
          <a:ext cx="2562225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2343150</xdr:colOff>
      <xdr:row>23</xdr:row>
      <xdr:rowOff>171450</xdr:rowOff>
    </xdr:from>
    <xdr:to>
      <xdr:col>8</xdr:col>
      <xdr:colOff>952500</xdr:colOff>
      <xdr:row>30</xdr:row>
      <xdr:rowOff>104775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590925" y="5886450"/>
          <a:ext cx="2562225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0</xdr:colOff>
      <xdr:row>34</xdr:row>
      <xdr:rowOff>133350</xdr:rowOff>
    </xdr:from>
    <xdr:to>
      <xdr:col>6</xdr:col>
      <xdr:colOff>1581150</xdr:colOff>
      <xdr:row>41</xdr:row>
      <xdr:rowOff>66675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76225" y="7953375"/>
          <a:ext cx="255270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2373954</xdr:colOff>
      <xdr:row>34</xdr:row>
      <xdr:rowOff>161925</xdr:rowOff>
    </xdr:from>
    <xdr:to>
      <xdr:col>8</xdr:col>
      <xdr:colOff>971551</xdr:colOff>
      <xdr:row>41</xdr:row>
      <xdr:rowOff>95250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621729" y="7981950"/>
          <a:ext cx="2550472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 editAs="oneCell">
    <xdr:from>
      <xdr:col>8</xdr:col>
      <xdr:colOff>600075</xdr:colOff>
      <xdr:row>0</xdr:row>
      <xdr:rowOff>0</xdr:rowOff>
    </xdr:from>
    <xdr:to>
      <xdr:col>8</xdr:col>
      <xdr:colOff>1304925</xdr:colOff>
      <xdr:row>5</xdr:row>
      <xdr:rowOff>57112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0"/>
          <a:ext cx="704850" cy="11143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104773</xdr:rowOff>
    </xdr:from>
    <xdr:to>
      <xdr:col>1</xdr:col>
      <xdr:colOff>760095</xdr:colOff>
      <xdr:row>5</xdr:row>
      <xdr:rowOff>22860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1920" y="104773"/>
          <a:ext cx="851535" cy="984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960120</xdr:colOff>
      <xdr:row>0</xdr:row>
      <xdr:rowOff>60960</xdr:rowOff>
    </xdr:from>
    <xdr:to>
      <xdr:col>3</xdr:col>
      <xdr:colOff>1720215</xdr:colOff>
      <xdr:row>6</xdr:row>
      <xdr:rowOff>38062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60960"/>
          <a:ext cx="760095" cy="1257262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54</xdr:row>
      <xdr:rowOff>171450</xdr:rowOff>
    </xdr:from>
    <xdr:to>
      <xdr:col>2</xdr:col>
      <xdr:colOff>1781175</xdr:colOff>
      <xdr:row>61</xdr:row>
      <xdr:rowOff>104775</xdr:rowOff>
    </xdr:to>
    <xdr:sp macro="" textlink="" fLocksText="0">
      <xdr:nvSpPr>
        <xdr:cNvPr id="8" name="Text Box 1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790575" y="48606075"/>
          <a:ext cx="2562225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2533650</xdr:colOff>
      <xdr:row>55</xdr:row>
      <xdr:rowOff>0</xdr:rowOff>
    </xdr:from>
    <xdr:to>
      <xdr:col>3</xdr:col>
      <xdr:colOff>1514475</xdr:colOff>
      <xdr:row>61</xdr:row>
      <xdr:rowOff>123825</xdr:rowOff>
    </xdr:to>
    <xdr:sp macro="" textlink="" fLocksText="0">
      <xdr:nvSpPr>
        <xdr:cNvPr id="9" name="Text Box 1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05275" y="48625125"/>
          <a:ext cx="2562225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28575</xdr:colOff>
      <xdr:row>65</xdr:row>
      <xdr:rowOff>161925</xdr:rowOff>
    </xdr:from>
    <xdr:to>
      <xdr:col>2</xdr:col>
      <xdr:colOff>1771650</xdr:colOff>
      <xdr:row>72</xdr:row>
      <xdr:rowOff>95250</xdr:rowOff>
    </xdr:to>
    <xdr:sp macro="" textlink="" fLocksText="0">
      <xdr:nvSpPr>
        <xdr:cNvPr id="10" name="Text Box 1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90575" y="50692050"/>
          <a:ext cx="255270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2564454</xdr:colOff>
      <xdr:row>66</xdr:row>
      <xdr:rowOff>0</xdr:rowOff>
    </xdr:from>
    <xdr:to>
      <xdr:col>3</xdr:col>
      <xdr:colOff>1533526</xdr:colOff>
      <xdr:row>72</xdr:row>
      <xdr:rowOff>123825</xdr:rowOff>
    </xdr:to>
    <xdr:sp macro="" textlink="" fLocksText="0">
      <xdr:nvSpPr>
        <xdr:cNvPr id="11" name="Text Box 1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6079" y="50720625"/>
          <a:ext cx="2550472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792480</xdr:colOff>
      <xdr:row>0</xdr:row>
      <xdr:rowOff>91440</xdr:rowOff>
    </xdr:from>
    <xdr:to>
      <xdr:col>3</xdr:col>
      <xdr:colOff>1005840</xdr:colOff>
      <xdr:row>3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2316D36-D086-45E2-BBA0-63F0194E22C4}"/>
            </a:ext>
          </a:extLst>
        </xdr:cNvPr>
        <xdr:cNvSpPr txBox="1"/>
      </xdr:nvSpPr>
      <xdr:spPr>
        <a:xfrm>
          <a:off x="1005840" y="91440"/>
          <a:ext cx="487680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DE VERACRUZ DE IGNACIO DE LA LLAVE</a:t>
          </a:r>
        </a:p>
      </xdr:txBody>
    </xdr:sp>
    <xdr:clientData/>
  </xdr:twoCellAnchor>
  <xdr:twoCellAnchor>
    <xdr:from>
      <xdr:col>2</xdr:col>
      <xdr:colOff>15240</xdr:colOff>
      <xdr:row>3</xdr:row>
      <xdr:rowOff>29430</xdr:rowOff>
    </xdr:from>
    <xdr:to>
      <xdr:col>3</xdr:col>
      <xdr:colOff>929640</xdr:colOff>
      <xdr:row>5</xdr:row>
      <xdr:rowOff>198120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D0F1844-3746-4534-9D65-3785B08466DB}"/>
            </a:ext>
          </a:extLst>
        </xdr:cNvPr>
        <xdr:cNvSpPr txBox="1"/>
      </xdr:nvSpPr>
      <xdr:spPr>
        <a:xfrm>
          <a:off x="1059180" y="669510"/>
          <a:ext cx="4747260" cy="595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165734</xdr:colOff>
      <xdr:row>0</xdr:row>
      <xdr:rowOff>188593</xdr:rowOff>
    </xdr:from>
    <xdr:to>
      <xdr:col>2</xdr:col>
      <xdr:colOff>144779</xdr:colOff>
      <xdr:row>4</xdr:row>
      <xdr:rowOff>175260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65734" y="188593"/>
          <a:ext cx="840105" cy="840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182880</xdr:colOff>
      <xdr:row>0</xdr:row>
      <xdr:rowOff>0</xdr:rowOff>
    </xdr:from>
    <xdr:to>
      <xdr:col>3</xdr:col>
      <xdr:colOff>1066800</xdr:colOff>
      <xdr:row>6</xdr:row>
      <xdr:rowOff>71878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0"/>
          <a:ext cx="883920" cy="1352038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171451</xdr:rowOff>
    </xdr:from>
    <xdr:to>
      <xdr:col>2</xdr:col>
      <xdr:colOff>1781175</xdr:colOff>
      <xdr:row>35</xdr:row>
      <xdr:rowOff>137161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95275" y="5505451"/>
          <a:ext cx="2346960" cy="8801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2533650</xdr:colOff>
      <xdr:row>31</xdr:row>
      <xdr:rowOff>1</xdr:rowOff>
    </xdr:from>
    <xdr:to>
      <xdr:col>3</xdr:col>
      <xdr:colOff>1133475</xdr:colOff>
      <xdr:row>35</xdr:row>
      <xdr:rowOff>175261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4710" y="5516881"/>
          <a:ext cx="2707005" cy="906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28575</xdr:colOff>
      <xdr:row>37</xdr:row>
      <xdr:rowOff>100965</xdr:rowOff>
    </xdr:from>
    <xdr:to>
      <xdr:col>2</xdr:col>
      <xdr:colOff>1771650</xdr:colOff>
      <xdr:row>42</xdr:row>
      <xdr:rowOff>99060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95275" y="6715125"/>
          <a:ext cx="2337435" cy="9124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2579694</xdr:colOff>
      <xdr:row>37</xdr:row>
      <xdr:rowOff>83821</xdr:rowOff>
    </xdr:from>
    <xdr:to>
      <xdr:col>4</xdr:col>
      <xdr:colOff>17146</xdr:colOff>
      <xdr:row>42</xdr:row>
      <xdr:rowOff>45721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440754" y="6697981"/>
          <a:ext cx="2680012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2</xdr:col>
      <xdr:colOff>190500</xdr:colOff>
      <xdr:row>0</xdr:row>
      <xdr:rowOff>38100</xdr:rowOff>
    </xdr:from>
    <xdr:to>
      <xdr:col>3</xdr:col>
      <xdr:colOff>213360</xdr:colOff>
      <xdr:row>2</xdr:row>
      <xdr:rowOff>198120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42BFBF9-7E27-42A8-B466-F2B585D9F0A3}"/>
            </a:ext>
          </a:extLst>
        </xdr:cNvPr>
        <xdr:cNvSpPr txBox="1"/>
      </xdr:nvSpPr>
      <xdr:spPr>
        <a:xfrm>
          <a:off x="1051560" y="38100"/>
          <a:ext cx="413004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2</xdr:col>
      <xdr:colOff>182880</xdr:colOff>
      <xdr:row>3</xdr:row>
      <xdr:rowOff>14190</xdr:rowOff>
    </xdr:from>
    <xdr:to>
      <xdr:col>3</xdr:col>
      <xdr:colOff>15240</xdr:colOff>
      <xdr:row>5</xdr:row>
      <xdr:rowOff>182880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EB57407-087B-4EB2-BE6D-78223FE3ADE4}"/>
            </a:ext>
          </a:extLst>
        </xdr:cNvPr>
        <xdr:cNvSpPr txBox="1"/>
      </xdr:nvSpPr>
      <xdr:spPr>
        <a:xfrm>
          <a:off x="1043940" y="654270"/>
          <a:ext cx="3939540" cy="595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1</xdr:col>
      <xdr:colOff>929640</xdr:colOff>
      <xdr:row>4</xdr:row>
      <xdr:rowOff>123825</xdr:rowOff>
    </xdr:to>
    <xdr:sp macro="" textlink="" fLocksText="0">
      <xdr:nvSpPr>
        <xdr:cNvPr id="2" name="4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66700" y="38100"/>
          <a:ext cx="929640" cy="103060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L</a:t>
          </a:r>
          <a:r>
            <a:rPr lang="es-MX" sz="800" b="0" i="0" strike="noStrike">
              <a:solidFill>
                <a:srgbClr val="808080"/>
              </a:solidFill>
              <a:latin typeface="Calibri"/>
            </a:rPr>
            <a:t>O</a:t>
          </a:r>
          <a:r>
            <a:rPr lang="es-MX" sz="800" b="0" i="1" strike="noStrike">
              <a:solidFill>
                <a:srgbClr val="808080"/>
              </a:solidFill>
              <a:latin typeface="Calibri"/>
            </a:rPr>
            <a:t>GO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0</xdr:colOff>
      <xdr:row>44</xdr:row>
      <xdr:rowOff>123825</xdr:rowOff>
    </xdr:from>
    <xdr:to>
      <xdr:col>1</xdr:col>
      <xdr:colOff>2476500</xdr:colOff>
      <xdr:row>48</xdr:row>
      <xdr:rowOff>104775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191500"/>
          <a:ext cx="24765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4438650</xdr:colOff>
      <xdr:row>44</xdr:row>
      <xdr:rowOff>114300</xdr:rowOff>
    </xdr:from>
    <xdr:to>
      <xdr:col>3</xdr:col>
      <xdr:colOff>1181100</xdr:colOff>
      <xdr:row>48</xdr:row>
      <xdr:rowOff>142875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438650" y="8181975"/>
          <a:ext cx="2009775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9525</xdr:colOff>
      <xdr:row>50</xdr:row>
      <xdr:rowOff>9525</xdr:rowOff>
    </xdr:from>
    <xdr:to>
      <xdr:col>1</xdr:col>
      <xdr:colOff>2457450</xdr:colOff>
      <xdr:row>54</xdr:row>
      <xdr:rowOff>85725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9525" y="9115425"/>
          <a:ext cx="2447925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4457700</xdr:colOff>
      <xdr:row>50</xdr:row>
      <xdr:rowOff>9525</xdr:rowOff>
    </xdr:from>
    <xdr:to>
      <xdr:col>3</xdr:col>
      <xdr:colOff>1200150</xdr:colOff>
      <xdr:row>54</xdr:row>
      <xdr:rowOff>47625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9115425"/>
          <a:ext cx="200977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 editAs="oneCell">
    <xdr:from>
      <xdr:col>3</xdr:col>
      <xdr:colOff>403860</xdr:colOff>
      <xdr:row>0</xdr:row>
      <xdr:rowOff>47625</xdr:rowOff>
    </xdr:from>
    <xdr:to>
      <xdr:col>3</xdr:col>
      <xdr:colOff>1190625</xdr:colOff>
      <xdr:row>4</xdr:row>
      <xdr:rowOff>181841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380" y="47625"/>
          <a:ext cx="786765" cy="1079096"/>
        </a:xfrm>
        <a:prstGeom prst="rect">
          <a:avLst/>
        </a:prstGeom>
      </xdr:spPr>
    </xdr:pic>
    <xdr:clientData/>
  </xdr:twoCellAnchor>
  <xdr:twoCellAnchor>
    <xdr:from>
      <xdr:col>1</xdr:col>
      <xdr:colOff>960120</xdr:colOff>
      <xdr:row>0</xdr:row>
      <xdr:rowOff>99060</xdr:rowOff>
    </xdr:from>
    <xdr:to>
      <xdr:col>3</xdr:col>
      <xdr:colOff>449580</xdr:colOff>
      <xdr:row>2</xdr:row>
      <xdr:rowOff>213360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33F5B70-E9A1-4F72-9A5A-9E75602D117C}"/>
            </a:ext>
          </a:extLst>
        </xdr:cNvPr>
        <xdr:cNvSpPr txBox="1"/>
      </xdr:nvSpPr>
      <xdr:spPr>
        <a:xfrm>
          <a:off x="1226820" y="99060"/>
          <a:ext cx="490728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1</xdr:col>
      <xdr:colOff>998220</xdr:colOff>
      <xdr:row>2</xdr:row>
      <xdr:rowOff>158970</xdr:rowOff>
    </xdr:from>
    <xdr:to>
      <xdr:col>3</xdr:col>
      <xdr:colOff>518160</xdr:colOff>
      <xdr:row>5</xdr:row>
      <xdr:rowOff>99060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1B647B0-B628-4E26-A7E1-7E27DEAB5FC0}"/>
            </a:ext>
          </a:extLst>
        </xdr:cNvPr>
        <xdr:cNvSpPr txBox="1"/>
      </xdr:nvSpPr>
      <xdr:spPr>
        <a:xfrm>
          <a:off x="1264920" y="631410"/>
          <a:ext cx="4937760" cy="64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43813</xdr:rowOff>
    </xdr:from>
    <xdr:to>
      <xdr:col>3</xdr:col>
      <xdr:colOff>51582</xdr:colOff>
      <xdr:row>6</xdr:row>
      <xdr:rowOff>22566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95275" y="43813"/>
          <a:ext cx="861207" cy="1076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0</xdr:colOff>
      <xdr:row>163</xdr:row>
      <xdr:rowOff>19050</xdr:rowOff>
    </xdr:from>
    <xdr:to>
      <xdr:col>3</xdr:col>
      <xdr:colOff>1314450</xdr:colOff>
      <xdr:row>167</xdr:row>
      <xdr:rowOff>125506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68941" y="4214532"/>
          <a:ext cx="2148168" cy="8236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</xdr:txBody>
    </xdr:sp>
    <xdr:clientData fLocksWithSheet="0"/>
  </xdr:twoCellAnchor>
  <xdr:twoCellAnchor>
    <xdr:from>
      <xdr:col>3</xdr:col>
      <xdr:colOff>3209925</xdr:colOff>
      <xdr:row>162</xdr:row>
      <xdr:rowOff>171450</xdr:rowOff>
    </xdr:from>
    <xdr:to>
      <xdr:col>5</xdr:col>
      <xdr:colOff>1333500</xdr:colOff>
      <xdr:row>167</xdr:row>
      <xdr:rowOff>80682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4312584" y="4187638"/>
          <a:ext cx="2265269" cy="8057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</xdr:col>
      <xdr:colOff>0</xdr:colOff>
      <xdr:row>171</xdr:row>
      <xdr:rowOff>152401</xdr:rowOff>
    </xdr:from>
    <xdr:to>
      <xdr:col>3</xdr:col>
      <xdr:colOff>1304925</xdr:colOff>
      <xdr:row>176</xdr:row>
      <xdr:rowOff>71719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68941" y="5800166"/>
          <a:ext cx="2138643" cy="81578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3238500</xdr:colOff>
      <xdr:row>172</xdr:row>
      <xdr:rowOff>0</xdr:rowOff>
    </xdr:from>
    <xdr:to>
      <xdr:col>5</xdr:col>
      <xdr:colOff>1352550</xdr:colOff>
      <xdr:row>176</xdr:row>
      <xdr:rowOff>98612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341159" y="5827059"/>
          <a:ext cx="2255744" cy="81578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5</xdr:col>
      <xdr:colOff>609600</xdr:colOff>
      <xdr:row>0</xdr:row>
      <xdr:rowOff>0</xdr:rowOff>
    </xdr:from>
    <xdr:to>
      <xdr:col>5</xdr:col>
      <xdr:colOff>1314450</xdr:colOff>
      <xdr:row>5</xdr:row>
      <xdr:rowOff>161887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0"/>
          <a:ext cx="704850" cy="11143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7620</xdr:rowOff>
    </xdr:from>
    <xdr:to>
      <xdr:col>5</xdr:col>
      <xdr:colOff>281940</xdr:colOff>
      <xdr:row>3</xdr:row>
      <xdr:rowOff>45720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C0AE1F7-2D58-4E91-B6C7-832D77F864C6}"/>
            </a:ext>
          </a:extLst>
        </xdr:cNvPr>
        <xdr:cNvSpPr txBox="1"/>
      </xdr:nvSpPr>
      <xdr:spPr>
        <a:xfrm>
          <a:off x="975360" y="7620"/>
          <a:ext cx="490728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2</xdr:col>
      <xdr:colOff>0</xdr:colOff>
      <xdr:row>2</xdr:row>
      <xdr:rowOff>174210</xdr:rowOff>
    </xdr:from>
    <xdr:to>
      <xdr:col>5</xdr:col>
      <xdr:colOff>350520</xdr:colOff>
      <xdr:row>6</xdr:row>
      <xdr:rowOff>91440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E7E9C61-E535-4D1B-917B-BF12E8DD5AB7}"/>
            </a:ext>
          </a:extLst>
        </xdr:cNvPr>
        <xdr:cNvSpPr txBox="1"/>
      </xdr:nvSpPr>
      <xdr:spPr>
        <a:xfrm>
          <a:off x="1013460" y="539970"/>
          <a:ext cx="4937760" cy="64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11429</xdr:rowOff>
    </xdr:from>
    <xdr:to>
      <xdr:col>2</xdr:col>
      <xdr:colOff>83820</xdr:colOff>
      <xdr:row>5</xdr:row>
      <xdr:rowOff>45720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28600" y="163829"/>
          <a:ext cx="868680" cy="887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638855</xdr:colOff>
      <xdr:row>0</xdr:row>
      <xdr:rowOff>129540</xdr:rowOff>
    </xdr:from>
    <xdr:to>
      <xdr:col>3</xdr:col>
      <xdr:colOff>1360170</xdr:colOff>
      <xdr:row>7</xdr:row>
      <xdr:rowOff>64770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4195" y="129540"/>
          <a:ext cx="721315" cy="123825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48</xdr:row>
      <xdr:rowOff>171451</xdr:rowOff>
    </xdr:from>
    <xdr:to>
      <xdr:col>2</xdr:col>
      <xdr:colOff>1781175</xdr:colOff>
      <xdr:row>53</xdr:row>
      <xdr:rowOff>38101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25755" y="10382251"/>
          <a:ext cx="2468880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</xdr:txBody>
    </xdr:sp>
    <xdr:clientData fLocksWithSheet="0"/>
  </xdr:twoCellAnchor>
  <xdr:twoCellAnchor>
    <xdr:from>
      <xdr:col>2</xdr:col>
      <xdr:colOff>2541270</xdr:colOff>
      <xdr:row>48</xdr:row>
      <xdr:rowOff>129541</xdr:rowOff>
    </xdr:from>
    <xdr:to>
      <xdr:col>4</xdr:col>
      <xdr:colOff>5715</xdr:colOff>
      <xdr:row>53</xdr:row>
      <xdr:rowOff>22861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54730" y="10340341"/>
          <a:ext cx="2592705" cy="807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</xdr:col>
      <xdr:colOff>28575</xdr:colOff>
      <xdr:row>56</xdr:row>
      <xdr:rowOff>161925</xdr:rowOff>
    </xdr:from>
    <xdr:to>
      <xdr:col>2</xdr:col>
      <xdr:colOff>1771650</xdr:colOff>
      <xdr:row>61</xdr:row>
      <xdr:rowOff>38100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25755" y="11835765"/>
          <a:ext cx="245935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2564454</xdr:colOff>
      <xdr:row>57</xdr:row>
      <xdr:rowOff>1</xdr:rowOff>
    </xdr:from>
    <xdr:to>
      <xdr:col>4</xdr:col>
      <xdr:colOff>1906</xdr:colOff>
      <xdr:row>61</xdr:row>
      <xdr:rowOff>99061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77914" y="11856721"/>
          <a:ext cx="2565712" cy="830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</xdr:col>
      <xdr:colOff>662940</xdr:colOff>
      <xdr:row>0</xdr:row>
      <xdr:rowOff>175260</xdr:rowOff>
    </xdr:from>
    <xdr:to>
      <xdr:col>3</xdr:col>
      <xdr:colOff>624840</xdr:colOff>
      <xdr:row>3</xdr:row>
      <xdr:rowOff>121920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4C14FD5-F971-4BBC-877F-1007C419D83B}"/>
            </a:ext>
          </a:extLst>
        </xdr:cNvPr>
        <xdr:cNvSpPr txBox="1"/>
      </xdr:nvSpPr>
      <xdr:spPr>
        <a:xfrm>
          <a:off x="960120" y="175260"/>
          <a:ext cx="42900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1</xdr:col>
      <xdr:colOff>662940</xdr:colOff>
      <xdr:row>3</xdr:row>
      <xdr:rowOff>67530</xdr:rowOff>
    </xdr:from>
    <xdr:to>
      <xdr:col>3</xdr:col>
      <xdr:colOff>441960</xdr:colOff>
      <xdr:row>6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E8848D2-5EC9-4385-90AD-04FBA010BC33}"/>
            </a:ext>
          </a:extLst>
        </xdr:cNvPr>
        <xdr:cNvSpPr txBox="1"/>
      </xdr:nvSpPr>
      <xdr:spPr>
        <a:xfrm>
          <a:off x="960120" y="707610"/>
          <a:ext cx="4107180" cy="64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0</xdr:row>
      <xdr:rowOff>157690</xdr:rowOff>
    </xdr:from>
    <xdr:to>
      <xdr:col>4</xdr:col>
      <xdr:colOff>406400</xdr:colOff>
      <xdr:row>6</xdr:row>
      <xdr:rowOff>127000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71992" y="157690"/>
          <a:ext cx="989541" cy="1086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10</xdr:col>
      <xdr:colOff>609601</xdr:colOff>
      <xdr:row>0</xdr:row>
      <xdr:rowOff>90866</xdr:rowOff>
    </xdr:from>
    <xdr:to>
      <xdr:col>11</xdr:col>
      <xdr:colOff>607937</xdr:colOff>
      <xdr:row>8</xdr:row>
      <xdr:rowOff>1819</xdr:rowOff>
    </xdr:to>
    <xdr:pic>
      <xdr:nvPicPr>
        <xdr:cNvPr id="9" name="Imagen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601" y="90866"/>
          <a:ext cx="853470" cy="1282553"/>
        </a:xfrm>
        <a:prstGeom prst="rect">
          <a:avLst/>
        </a:prstGeom>
      </xdr:spPr>
    </xdr:pic>
    <xdr:clientData/>
  </xdr:twoCellAnchor>
  <xdr:twoCellAnchor>
    <xdr:from>
      <xdr:col>4</xdr:col>
      <xdr:colOff>381000</xdr:colOff>
      <xdr:row>0</xdr:row>
      <xdr:rowOff>91440</xdr:rowOff>
    </xdr:from>
    <xdr:to>
      <xdr:col>10</xdr:col>
      <xdr:colOff>541867</xdr:colOff>
      <xdr:row>4</xdr:row>
      <xdr:rowOff>33867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78CDD06F-C714-44DD-B7AB-7B9F325CC893}"/>
            </a:ext>
          </a:extLst>
        </xdr:cNvPr>
        <xdr:cNvSpPr txBox="1"/>
      </xdr:nvSpPr>
      <xdr:spPr>
        <a:xfrm>
          <a:off x="1236133" y="91440"/>
          <a:ext cx="5528734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8</xdr:col>
      <xdr:colOff>42332</xdr:colOff>
      <xdr:row>4</xdr:row>
      <xdr:rowOff>45516</xdr:rowOff>
    </xdr:from>
    <xdr:to>
      <xdr:col>10</xdr:col>
      <xdr:colOff>397932</xdr:colOff>
      <xdr:row>6</xdr:row>
      <xdr:rowOff>16935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25D723D-FA23-4BE5-9AF4-2DB825B8E046}"/>
            </a:ext>
          </a:extLst>
        </xdr:cNvPr>
        <xdr:cNvSpPr txBox="1"/>
      </xdr:nvSpPr>
      <xdr:spPr>
        <a:xfrm>
          <a:off x="1396999" y="697449"/>
          <a:ext cx="5223933" cy="343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  <xdr:twoCellAnchor>
    <xdr:from>
      <xdr:col>0</xdr:col>
      <xdr:colOff>224367</xdr:colOff>
      <xdr:row>165</xdr:row>
      <xdr:rowOff>9525</xdr:rowOff>
    </xdr:from>
    <xdr:to>
      <xdr:col>8</xdr:col>
      <xdr:colOff>1684867</xdr:colOff>
      <xdr:row>169</xdr:row>
      <xdr:rowOff>0</xdr:rowOff>
    </xdr:to>
    <xdr:sp macro="" textlink="" fLocksText="0">
      <xdr:nvSpPr>
        <xdr:cNvPr id="13" name="Text Box 13">
          <a:extLst>
            <a:ext uri="{FF2B5EF4-FFF2-40B4-BE49-F238E27FC236}">
              <a16:creationId xmlns:a16="http://schemas.microsoft.com/office/drawing/2014/main" id="{DA6DE5E8-3714-4ADB-B288-7885D5D880B1}"/>
            </a:ext>
          </a:extLst>
        </xdr:cNvPr>
        <xdr:cNvSpPr txBox="1">
          <a:spLocks noChangeArrowheads="1"/>
        </xdr:cNvSpPr>
      </xdr:nvSpPr>
      <xdr:spPr bwMode="auto">
        <a:xfrm>
          <a:off x="224367" y="31200725"/>
          <a:ext cx="2815167" cy="862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8</xdr:col>
      <xdr:colOff>3987800</xdr:colOff>
      <xdr:row>164</xdr:row>
      <xdr:rowOff>147109</xdr:rowOff>
    </xdr:from>
    <xdr:to>
      <xdr:col>11</xdr:col>
      <xdr:colOff>762000</xdr:colOff>
      <xdr:row>168</xdr:row>
      <xdr:rowOff>177801</xdr:rowOff>
    </xdr:to>
    <xdr:sp macro="" textlink="" fLocksText="0">
      <xdr:nvSpPr>
        <xdr:cNvPr id="14" name="Text Box 15">
          <a:extLst>
            <a:ext uri="{FF2B5EF4-FFF2-40B4-BE49-F238E27FC236}">
              <a16:creationId xmlns:a16="http://schemas.microsoft.com/office/drawing/2014/main" id="{CD0F8043-C7AD-4618-AD1C-45D7B74472D8}"/>
            </a:ext>
          </a:extLst>
        </xdr:cNvPr>
        <xdr:cNvSpPr txBox="1">
          <a:spLocks noChangeArrowheads="1"/>
        </xdr:cNvSpPr>
      </xdr:nvSpPr>
      <xdr:spPr bwMode="auto">
        <a:xfrm>
          <a:off x="5342467" y="31143576"/>
          <a:ext cx="2497666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194732</xdr:colOff>
      <xdr:row>170</xdr:row>
      <xdr:rowOff>58208</xdr:rowOff>
    </xdr:from>
    <xdr:to>
      <xdr:col>8</xdr:col>
      <xdr:colOff>1405466</xdr:colOff>
      <xdr:row>175</xdr:row>
      <xdr:rowOff>4231</xdr:rowOff>
    </xdr:to>
    <xdr:sp macro="" textlink="" fLocksText="0">
      <xdr:nvSpPr>
        <xdr:cNvPr id="15" name="Text Box 14">
          <a:extLst>
            <a:ext uri="{FF2B5EF4-FFF2-40B4-BE49-F238E27FC236}">
              <a16:creationId xmlns:a16="http://schemas.microsoft.com/office/drawing/2014/main" id="{041BC06C-37F4-432C-983A-A1F38A52BE13}"/>
            </a:ext>
          </a:extLst>
        </xdr:cNvPr>
        <xdr:cNvSpPr txBox="1">
          <a:spLocks noChangeArrowheads="1"/>
        </xdr:cNvSpPr>
      </xdr:nvSpPr>
      <xdr:spPr bwMode="auto">
        <a:xfrm>
          <a:off x="465665" y="32790341"/>
          <a:ext cx="2294468" cy="87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8</xdr:col>
      <xdr:colOff>3970866</xdr:colOff>
      <xdr:row>170</xdr:row>
      <xdr:rowOff>17992</xdr:rowOff>
    </xdr:from>
    <xdr:to>
      <xdr:col>11</xdr:col>
      <xdr:colOff>817245</xdr:colOff>
      <xdr:row>174</xdr:row>
      <xdr:rowOff>148167</xdr:rowOff>
    </xdr:to>
    <xdr:sp macro="" textlink="" fLocksText="0">
      <xdr:nvSpPr>
        <xdr:cNvPr id="16" name="Text Box 15">
          <a:extLst>
            <a:ext uri="{FF2B5EF4-FFF2-40B4-BE49-F238E27FC236}">
              <a16:creationId xmlns:a16="http://schemas.microsoft.com/office/drawing/2014/main" id="{38918363-B537-467B-B37A-544FD4FCACD0}"/>
            </a:ext>
          </a:extLst>
        </xdr:cNvPr>
        <xdr:cNvSpPr txBox="1">
          <a:spLocks noChangeArrowheads="1"/>
        </xdr:cNvSpPr>
      </xdr:nvSpPr>
      <xdr:spPr bwMode="auto">
        <a:xfrm>
          <a:off x="5325533" y="32750125"/>
          <a:ext cx="2569845" cy="875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64771</xdr:colOff>
      <xdr:row>1</xdr:row>
      <xdr:rowOff>49528</xdr:rowOff>
    </xdr:from>
    <xdr:to>
      <xdr:col>4</xdr:col>
      <xdr:colOff>22861</xdr:colOff>
      <xdr:row>5</xdr:row>
      <xdr:rowOff>152400</xdr:rowOff>
    </xdr:to>
    <xdr:sp macro="" textlink="" fLocksText="0">
      <xdr:nvSpPr>
        <xdr:cNvPr id="10" name="2 CuadroTexto">
          <a:extLst>
            <a:ext uri="{FF2B5EF4-FFF2-40B4-BE49-F238E27FC236}">
              <a16:creationId xmlns:a16="http://schemas.microsoft.com/office/drawing/2014/main" id="{DA1A1052-D200-4A3E-BE56-1B70485882A4}"/>
            </a:ext>
          </a:extLst>
        </xdr:cNvPr>
        <xdr:cNvSpPr txBox="1"/>
      </xdr:nvSpPr>
      <xdr:spPr>
        <a:xfrm>
          <a:off x="224791" y="217168"/>
          <a:ext cx="803910" cy="956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38100</xdr:colOff>
      <xdr:row>944</xdr:row>
      <xdr:rowOff>9525</xdr:rowOff>
    </xdr:from>
    <xdr:to>
      <xdr:col>6</xdr:col>
      <xdr:colOff>1417320</xdr:colOff>
      <xdr:row>948</xdr:row>
      <xdr:rowOff>129540</xdr:rowOff>
    </xdr:to>
    <xdr:sp macro="" textlink="" fLocksText="0">
      <xdr:nvSpPr>
        <xdr:cNvPr id="11" name="Text Box 13">
          <a:extLst>
            <a:ext uri="{FF2B5EF4-FFF2-40B4-BE49-F238E27FC236}">
              <a16:creationId xmlns:a16="http://schemas.microsoft.com/office/drawing/2014/main" id="{22CF8F5B-FB92-422E-8E78-CE55E94610A0}"/>
            </a:ext>
          </a:extLst>
        </xdr:cNvPr>
        <xdr:cNvSpPr txBox="1">
          <a:spLocks noChangeArrowheads="1"/>
        </xdr:cNvSpPr>
      </xdr:nvSpPr>
      <xdr:spPr bwMode="auto">
        <a:xfrm>
          <a:off x="198120" y="195660645"/>
          <a:ext cx="2583180" cy="851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 editAs="oneCell">
    <xdr:from>
      <xdr:col>8</xdr:col>
      <xdr:colOff>20811</xdr:colOff>
      <xdr:row>0</xdr:row>
      <xdr:rowOff>126090</xdr:rowOff>
    </xdr:from>
    <xdr:to>
      <xdr:col>8</xdr:col>
      <xdr:colOff>769189</xdr:colOff>
      <xdr:row>5</xdr:row>
      <xdr:rowOff>221124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0584B-3C46-42F5-A510-245FE21B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075" y="126090"/>
          <a:ext cx="748378" cy="923457"/>
        </a:xfrm>
        <a:prstGeom prst="rect">
          <a:avLst/>
        </a:prstGeom>
      </xdr:spPr>
    </xdr:pic>
    <xdr:clientData/>
  </xdr:twoCellAnchor>
  <xdr:twoCellAnchor>
    <xdr:from>
      <xdr:col>1</xdr:col>
      <xdr:colOff>64771</xdr:colOff>
      <xdr:row>1</xdr:row>
      <xdr:rowOff>27962</xdr:rowOff>
    </xdr:from>
    <xdr:to>
      <xdr:col>5</xdr:col>
      <xdr:colOff>14378</xdr:colOff>
      <xdr:row>6</xdr:row>
      <xdr:rowOff>93454</xdr:rowOff>
    </xdr:to>
    <xdr:sp macro="" textlink="" fLocksText="0">
      <xdr:nvSpPr>
        <xdr:cNvPr id="22" name="2 CuadroTexto">
          <a:extLst>
            <a:ext uri="{FF2B5EF4-FFF2-40B4-BE49-F238E27FC236}">
              <a16:creationId xmlns:a16="http://schemas.microsoft.com/office/drawing/2014/main" id="{C305B83E-0A2A-4A63-BCCE-2E19CB38311B}"/>
            </a:ext>
          </a:extLst>
        </xdr:cNvPr>
        <xdr:cNvSpPr txBox="1"/>
      </xdr:nvSpPr>
      <xdr:spPr>
        <a:xfrm>
          <a:off x="222922" y="207679"/>
          <a:ext cx="841003" cy="1000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6</xdr:col>
      <xdr:colOff>2667000</xdr:colOff>
      <xdr:row>943</xdr:row>
      <xdr:rowOff>180975</xdr:rowOff>
    </xdr:from>
    <xdr:to>
      <xdr:col>8</xdr:col>
      <xdr:colOff>1323975</xdr:colOff>
      <xdr:row>949</xdr:row>
      <xdr:rowOff>7620</xdr:rowOff>
    </xdr:to>
    <xdr:sp macro="" textlink="" fLocksText="0">
      <xdr:nvSpPr>
        <xdr:cNvPr id="24" name="Text Box 15">
          <a:extLst>
            <a:ext uri="{FF2B5EF4-FFF2-40B4-BE49-F238E27FC236}">
              <a16:creationId xmlns:a16="http://schemas.microsoft.com/office/drawing/2014/main" id="{5E9B9D6D-F387-4923-BA5B-CFF354B970ED}"/>
            </a:ext>
          </a:extLst>
        </xdr:cNvPr>
        <xdr:cNvSpPr txBox="1">
          <a:spLocks noChangeArrowheads="1"/>
        </xdr:cNvSpPr>
      </xdr:nvSpPr>
      <xdr:spPr bwMode="auto">
        <a:xfrm>
          <a:off x="4030980" y="195816855"/>
          <a:ext cx="28479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0</xdr:colOff>
      <xdr:row>951</xdr:row>
      <xdr:rowOff>66675</xdr:rowOff>
    </xdr:from>
    <xdr:to>
      <xdr:col>6</xdr:col>
      <xdr:colOff>1304925</xdr:colOff>
      <xdr:row>956</xdr:row>
      <xdr:rowOff>12700</xdr:rowOff>
    </xdr:to>
    <xdr:sp macro="" textlink="" fLocksText="0">
      <xdr:nvSpPr>
        <xdr:cNvPr id="25" name="Text Box 14">
          <a:extLst>
            <a:ext uri="{FF2B5EF4-FFF2-40B4-BE49-F238E27FC236}">
              <a16:creationId xmlns:a16="http://schemas.microsoft.com/office/drawing/2014/main" id="{2C8B59AE-4A0A-44AD-B18D-7145ED5A4217}"/>
            </a:ext>
          </a:extLst>
        </xdr:cNvPr>
        <xdr:cNvSpPr txBox="1">
          <a:spLocks noChangeArrowheads="1"/>
        </xdr:cNvSpPr>
      </xdr:nvSpPr>
      <xdr:spPr bwMode="auto">
        <a:xfrm>
          <a:off x="165100" y="199075675"/>
          <a:ext cx="22447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6</xdr:col>
      <xdr:colOff>2755241</xdr:colOff>
      <xdr:row>951</xdr:row>
      <xdr:rowOff>95789</xdr:rowOff>
    </xdr:from>
    <xdr:to>
      <xdr:col>9</xdr:col>
      <xdr:colOff>26011</xdr:colOff>
      <xdr:row>956</xdr:row>
      <xdr:rowOff>46247</xdr:rowOff>
    </xdr:to>
    <xdr:sp macro="" textlink="" fLocksText="0">
      <xdr:nvSpPr>
        <xdr:cNvPr id="26" name="Text Box 15">
          <a:extLst>
            <a:ext uri="{FF2B5EF4-FFF2-40B4-BE49-F238E27FC236}">
              <a16:creationId xmlns:a16="http://schemas.microsoft.com/office/drawing/2014/main" id="{D027A8C2-47DB-465A-82FB-1BBA1FB0367C}"/>
            </a:ext>
          </a:extLst>
        </xdr:cNvPr>
        <xdr:cNvSpPr txBox="1">
          <a:spLocks noChangeArrowheads="1"/>
        </xdr:cNvSpPr>
      </xdr:nvSpPr>
      <xdr:spPr bwMode="auto">
        <a:xfrm>
          <a:off x="3883864" y="200020147"/>
          <a:ext cx="2036864" cy="849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1</xdr:row>
      <xdr:rowOff>46839</xdr:rowOff>
    </xdr:from>
    <xdr:to>
      <xdr:col>2</xdr:col>
      <xdr:colOff>358140</xdr:colOff>
      <xdr:row>5</xdr:row>
      <xdr:rowOff>226695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79" y="488799"/>
          <a:ext cx="739141" cy="98757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104773</xdr:rowOff>
    </xdr:from>
    <xdr:to>
      <xdr:col>2</xdr:col>
      <xdr:colOff>601980</xdr:colOff>
      <xdr:row>5</xdr:row>
      <xdr:rowOff>83526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312420" y="10477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8</xdr:col>
      <xdr:colOff>350520</xdr:colOff>
      <xdr:row>0</xdr:row>
      <xdr:rowOff>0</xdr:rowOff>
    </xdr:from>
    <xdr:to>
      <xdr:col>8</xdr:col>
      <xdr:colOff>1209675</xdr:colOff>
      <xdr:row>6</xdr:row>
      <xdr:rowOff>80954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120" y="0"/>
          <a:ext cx="859155" cy="1132514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22</xdr:row>
      <xdr:rowOff>140970</xdr:rowOff>
    </xdr:from>
    <xdr:to>
      <xdr:col>4</xdr:col>
      <xdr:colOff>544830</xdr:colOff>
      <xdr:row>27</xdr:row>
      <xdr:rowOff>15240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533401" y="4095750"/>
          <a:ext cx="2388869" cy="75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1217295</xdr:colOff>
      <xdr:row>22</xdr:row>
      <xdr:rowOff>72390</xdr:rowOff>
    </xdr:from>
    <xdr:to>
      <xdr:col>8</xdr:col>
      <xdr:colOff>800774</xdr:colOff>
      <xdr:row>26</xdr:row>
      <xdr:rowOff>173401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5621655" y="4659630"/>
          <a:ext cx="2265719" cy="80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26670</xdr:colOff>
      <xdr:row>29</xdr:row>
      <xdr:rowOff>99060</xdr:rowOff>
    </xdr:from>
    <xdr:to>
      <xdr:col>4</xdr:col>
      <xdr:colOff>715491</xdr:colOff>
      <xdr:row>34</xdr:row>
      <xdr:rowOff>62692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560070" y="5280660"/>
          <a:ext cx="2532861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7</xdr:col>
      <xdr:colOff>1826</xdr:colOff>
      <xdr:row>29</xdr:row>
      <xdr:rowOff>80010</xdr:rowOff>
    </xdr:from>
    <xdr:to>
      <xdr:col>8</xdr:col>
      <xdr:colOff>882015</xdr:colOff>
      <xdr:row>34</xdr:row>
      <xdr:rowOff>60960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>
          <a:spLocks noChangeArrowheads="1"/>
        </xdr:cNvSpPr>
      </xdr:nvSpPr>
      <xdr:spPr bwMode="auto">
        <a:xfrm>
          <a:off x="5747306" y="6069330"/>
          <a:ext cx="222130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624841</xdr:colOff>
      <xdr:row>0</xdr:row>
      <xdr:rowOff>91440</xdr:rowOff>
    </xdr:from>
    <xdr:to>
      <xdr:col>8</xdr:col>
      <xdr:colOff>327661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98C22B0-A06D-4DF7-AD39-4A484A92185D}"/>
            </a:ext>
          </a:extLst>
        </xdr:cNvPr>
        <xdr:cNvSpPr txBox="1"/>
      </xdr:nvSpPr>
      <xdr:spPr>
        <a:xfrm>
          <a:off x="1158241" y="91440"/>
          <a:ext cx="65227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693420</xdr:colOff>
      <xdr:row>4</xdr:row>
      <xdr:rowOff>21810</xdr:rowOff>
    </xdr:from>
    <xdr:to>
      <xdr:col>8</xdr:col>
      <xdr:colOff>228600</xdr:colOff>
      <xdr:row>6</xdr:row>
      <xdr:rowOff>99060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2874705-2CE8-4DFF-B077-2E2E40B5D5E3}"/>
            </a:ext>
          </a:extLst>
        </xdr:cNvPr>
        <xdr:cNvSpPr txBox="1"/>
      </xdr:nvSpPr>
      <xdr:spPr>
        <a:xfrm>
          <a:off x="1226820" y="722850"/>
          <a:ext cx="6355080" cy="427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59053</xdr:rowOff>
    </xdr:from>
    <xdr:to>
      <xdr:col>1</xdr:col>
      <xdr:colOff>784860</xdr:colOff>
      <xdr:row>6</xdr:row>
      <xdr:rowOff>37806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13360" y="5905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2</xdr:col>
      <xdr:colOff>621030</xdr:colOff>
      <xdr:row>0</xdr:row>
      <xdr:rowOff>81915</xdr:rowOff>
    </xdr:from>
    <xdr:to>
      <xdr:col>2</xdr:col>
      <xdr:colOff>1373505</xdr:colOff>
      <xdr:row>5</xdr:row>
      <xdr:rowOff>106154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81915"/>
          <a:ext cx="752475" cy="900539"/>
        </a:xfrm>
        <a:prstGeom prst="rect">
          <a:avLst/>
        </a:prstGeom>
      </xdr:spPr>
    </xdr:pic>
    <xdr:clientData/>
  </xdr:twoCellAnchor>
  <xdr:twoCellAnchor>
    <xdr:from>
      <xdr:col>0</xdr:col>
      <xdr:colOff>523876</xdr:colOff>
      <xdr:row>31</xdr:row>
      <xdr:rowOff>114300</xdr:rowOff>
    </xdr:from>
    <xdr:to>
      <xdr:col>1</xdr:col>
      <xdr:colOff>2085975</xdr:colOff>
      <xdr:row>36</xdr:row>
      <xdr:rowOff>28575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523876" y="6905625"/>
          <a:ext cx="2324099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3295650</xdr:colOff>
      <xdr:row>31</xdr:row>
      <xdr:rowOff>152400</xdr:rowOff>
    </xdr:from>
    <xdr:to>
      <xdr:col>3</xdr:col>
      <xdr:colOff>297854</xdr:colOff>
      <xdr:row>36</xdr:row>
      <xdr:rowOff>30526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4057650" y="6943725"/>
          <a:ext cx="2193329" cy="830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0</xdr:col>
      <xdr:colOff>504825</xdr:colOff>
      <xdr:row>40</xdr:row>
      <xdr:rowOff>161925</xdr:rowOff>
    </xdr:from>
    <xdr:to>
      <xdr:col>1</xdr:col>
      <xdr:colOff>2210916</xdr:colOff>
      <xdr:row>45</xdr:row>
      <xdr:rowOff>87457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8667750"/>
          <a:ext cx="2468091" cy="878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3299381</xdr:colOff>
      <xdr:row>40</xdr:row>
      <xdr:rowOff>114300</xdr:rowOff>
    </xdr:from>
    <xdr:to>
      <xdr:col>3</xdr:col>
      <xdr:colOff>257175</xdr:colOff>
      <xdr:row>45</xdr:row>
      <xdr:rowOff>57150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4061381" y="8620125"/>
          <a:ext cx="2148919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838200</xdr:colOff>
      <xdr:row>0</xdr:row>
      <xdr:rowOff>91440</xdr:rowOff>
    </xdr:from>
    <xdr:to>
      <xdr:col>2</xdr:col>
      <xdr:colOff>624840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F7DF853-DC9C-4D38-9799-66784971DA51}"/>
            </a:ext>
          </a:extLst>
        </xdr:cNvPr>
        <xdr:cNvSpPr txBox="1"/>
      </xdr:nvSpPr>
      <xdr:spPr>
        <a:xfrm>
          <a:off x="1097280" y="91440"/>
          <a:ext cx="39928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1</xdr:col>
      <xdr:colOff>876300</xdr:colOff>
      <xdr:row>3</xdr:row>
      <xdr:rowOff>136110</xdr:rowOff>
    </xdr:from>
    <xdr:to>
      <xdr:col>2</xdr:col>
      <xdr:colOff>617220</xdr:colOff>
      <xdr:row>7</xdr:row>
      <xdr:rowOff>121920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A15CE87-F3F0-4A02-9AD4-E9F53FA7281F}"/>
            </a:ext>
          </a:extLst>
        </xdr:cNvPr>
        <xdr:cNvSpPr txBox="1"/>
      </xdr:nvSpPr>
      <xdr:spPr>
        <a:xfrm>
          <a:off x="1135380" y="661890"/>
          <a:ext cx="3947160" cy="68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28573</xdr:rowOff>
    </xdr:from>
    <xdr:to>
      <xdr:col>1</xdr:col>
      <xdr:colOff>883920</xdr:colOff>
      <xdr:row>5</xdr:row>
      <xdr:rowOff>7326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20040" y="2857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190500</xdr:colOff>
      <xdr:row>0</xdr:row>
      <xdr:rowOff>57150</xdr:rowOff>
    </xdr:from>
    <xdr:to>
      <xdr:col>5</xdr:col>
      <xdr:colOff>895350</xdr:colOff>
      <xdr:row>5</xdr:row>
      <xdr:rowOff>81389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57150"/>
          <a:ext cx="704850" cy="948164"/>
        </a:xfrm>
        <a:prstGeom prst="rect">
          <a:avLst/>
        </a:prstGeom>
      </xdr:spPr>
    </xdr:pic>
    <xdr:clientData/>
  </xdr:twoCellAnchor>
  <xdr:twoCellAnchor>
    <xdr:from>
      <xdr:col>1</xdr:col>
      <xdr:colOff>411481</xdr:colOff>
      <xdr:row>40</xdr:row>
      <xdr:rowOff>24765</xdr:rowOff>
    </xdr:from>
    <xdr:to>
      <xdr:col>1</xdr:col>
      <xdr:colOff>2735580</xdr:colOff>
      <xdr:row>44</xdr:row>
      <xdr:rowOff>121920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678181" y="7820025"/>
          <a:ext cx="2324099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657225</xdr:colOff>
      <xdr:row>39</xdr:row>
      <xdr:rowOff>146685</xdr:rowOff>
    </xdr:from>
    <xdr:to>
      <xdr:col>5</xdr:col>
      <xdr:colOff>790575</xdr:colOff>
      <xdr:row>44</xdr:row>
      <xdr:rowOff>32431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5564505" y="7759065"/>
          <a:ext cx="2190750" cy="800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514351</xdr:colOff>
      <xdr:row>47</xdr:row>
      <xdr:rowOff>133350</xdr:rowOff>
    </xdr:from>
    <xdr:to>
      <xdr:col>1</xdr:col>
      <xdr:colOff>2838451</xdr:colOff>
      <xdr:row>52</xdr:row>
      <xdr:rowOff>58882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781051" y="9224010"/>
          <a:ext cx="2324100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706675</xdr:colOff>
      <xdr:row>47</xdr:row>
      <xdr:rowOff>169545</xdr:rowOff>
    </xdr:from>
    <xdr:to>
      <xdr:col>5</xdr:col>
      <xdr:colOff>777566</xdr:colOff>
      <xdr:row>52</xdr:row>
      <xdr:rowOff>120015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5613955" y="9260205"/>
          <a:ext cx="2128291" cy="8648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914400</xdr:colOff>
      <xdr:row>0</xdr:row>
      <xdr:rowOff>45720</xdr:rowOff>
    </xdr:from>
    <xdr:to>
      <xdr:col>5</xdr:col>
      <xdr:colOff>30480</xdr:colOff>
      <xdr:row>3</xdr:row>
      <xdr:rowOff>68580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E76D13E-FD09-4D9E-8276-F05BF54913A6}"/>
            </a:ext>
          </a:extLst>
        </xdr:cNvPr>
        <xdr:cNvSpPr txBox="1"/>
      </xdr:nvSpPr>
      <xdr:spPr>
        <a:xfrm>
          <a:off x="1181100" y="45720"/>
          <a:ext cx="581406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937260</xdr:colOff>
      <xdr:row>3</xdr:row>
      <xdr:rowOff>90390</xdr:rowOff>
    </xdr:from>
    <xdr:to>
      <xdr:col>4</xdr:col>
      <xdr:colOff>1013460</xdr:colOff>
      <xdr:row>6</xdr:row>
      <xdr:rowOff>152400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321804A-2ED0-412D-A686-407789EF90C0}"/>
            </a:ext>
          </a:extLst>
        </xdr:cNvPr>
        <xdr:cNvSpPr txBox="1"/>
      </xdr:nvSpPr>
      <xdr:spPr>
        <a:xfrm>
          <a:off x="1203960" y="616170"/>
          <a:ext cx="5745480" cy="587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40</xdr:row>
      <xdr:rowOff>114300</xdr:rowOff>
    </xdr:from>
    <xdr:to>
      <xdr:col>1</xdr:col>
      <xdr:colOff>2371725</xdr:colOff>
      <xdr:row>45</xdr:row>
      <xdr:rowOff>28575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809626" y="10115550"/>
          <a:ext cx="2324099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238125</xdr:colOff>
      <xdr:row>40</xdr:row>
      <xdr:rowOff>104775</xdr:rowOff>
    </xdr:from>
    <xdr:to>
      <xdr:col>3</xdr:col>
      <xdr:colOff>1104900</xdr:colOff>
      <xdr:row>44</xdr:row>
      <xdr:rowOff>173401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>
          <a:spLocks noChangeArrowheads="1"/>
        </xdr:cNvSpPr>
      </xdr:nvSpPr>
      <xdr:spPr bwMode="auto">
        <a:xfrm>
          <a:off x="4657725" y="10106025"/>
          <a:ext cx="2009775" cy="830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28576</xdr:colOff>
      <xdr:row>48</xdr:row>
      <xdr:rowOff>116205</xdr:rowOff>
    </xdr:from>
    <xdr:to>
      <xdr:col>1</xdr:col>
      <xdr:colOff>2352676</xdr:colOff>
      <xdr:row>53</xdr:row>
      <xdr:rowOff>41737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>
          <a:spLocks noChangeArrowheads="1"/>
        </xdr:cNvSpPr>
      </xdr:nvSpPr>
      <xdr:spPr bwMode="auto">
        <a:xfrm>
          <a:off x="287656" y="9145905"/>
          <a:ext cx="2324100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196135</xdr:colOff>
      <xdr:row>48</xdr:row>
      <xdr:rowOff>74295</xdr:rowOff>
    </xdr:from>
    <xdr:to>
      <xdr:col>3</xdr:col>
      <xdr:colOff>1029026</xdr:colOff>
      <xdr:row>53</xdr:row>
      <xdr:rowOff>17145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>
          <a:spLocks noChangeArrowheads="1"/>
        </xdr:cNvSpPr>
      </xdr:nvSpPr>
      <xdr:spPr bwMode="auto">
        <a:xfrm>
          <a:off x="6353095" y="9103995"/>
          <a:ext cx="2006371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53340</xdr:colOff>
      <xdr:row>0</xdr:row>
      <xdr:rowOff>28573</xdr:rowOff>
    </xdr:from>
    <xdr:to>
      <xdr:col>1</xdr:col>
      <xdr:colOff>883920</xdr:colOff>
      <xdr:row>5</xdr:row>
      <xdr:rowOff>7326</xdr:rowOff>
    </xdr:to>
    <xdr:sp macro="" textlink="" fLocksText="0">
      <xdr:nvSpPr>
        <xdr:cNvPr id="12" name="2 CuadroTexto">
          <a:extLst>
            <a:ext uri="{FF2B5EF4-FFF2-40B4-BE49-F238E27FC236}">
              <a16:creationId xmlns:a16="http://schemas.microsoft.com/office/drawing/2014/main" id="{2D685123-5B66-45CE-BF38-3BBE50D61D02}"/>
            </a:ext>
          </a:extLst>
        </xdr:cNvPr>
        <xdr:cNvSpPr txBox="1"/>
      </xdr:nvSpPr>
      <xdr:spPr>
        <a:xfrm>
          <a:off x="320040" y="2857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358140</xdr:colOff>
      <xdr:row>0</xdr:row>
      <xdr:rowOff>102870</xdr:rowOff>
    </xdr:from>
    <xdr:to>
      <xdr:col>3</xdr:col>
      <xdr:colOff>1062990</xdr:colOff>
      <xdr:row>5</xdr:row>
      <xdr:rowOff>127109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84372-D6A0-42DE-98FF-5DDC87FF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580" y="102870"/>
          <a:ext cx="704850" cy="900539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0</xdr:row>
      <xdr:rowOff>45720</xdr:rowOff>
    </xdr:from>
    <xdr:to>
      <xdr:col>2</xdr:col>
      <xdr:colOff>1120140</xdr:colOff>
      <xdr:row>3</xdr:row>
      <xdr:rowOff>68580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A2EE05C7-9901-4162-9FCA-50C472524171}"/>
            </a:ext>
          </a:extLst>
        </xdr:cNvPr>
        <xdr:cNvSpPr txBox="1"/>
      </xdr:nvSpPr>
      <xdr:spPr>
        <a:xfrm>
          <a:off x="1173480" y="45720"/>
          <a:ext cx="61036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937260</xdr:colOff>
      <xdr:row>3</xdr:row>
      <xdr:rowOff>90390</xdr:rowOff>
    </xdr:from>
    <xdr:to>
      <xdr:col>2</xdr:col>
      <xdr:colOff>815340</xdr:colOff>
      <xdr:row>6</xdr:row>
      <xdr:rowOff>152400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520D1E3B-9F03-455D-8DF3-ABC36C0EAFD6}"/>
            </a:ext>
          </a:extLst>
        </xdr:cNvPr>
        <xdr:cNvSpPr txBox="1"/>
      </xdr:nvSpPr>
      <xdr:spPr>
        <a:xfrm>
          <a:off x="1196340" y="616170"/>
          <a:ext cx="5775960" cy="587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320041</xdr:colOff>
      <xdr:row>40</xdr:row>
      <xdr:rowOff>177165</xdr:rowOff>
    </xdr:from>
    <xdr:to>
      <xdr:col>1</xdr:col>
      <xdr:colOff>2644140</xdr:colOff>
      <xdr:row>45</xdr:row>
      <xdr:rowOff>91440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586741" y="7515225"/>
          <a:ext cx="2324099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388620</xdr:colOff>
      <xdr:row>40</xdr:row>
      <xdr:rowOff>154305</xdr:rowOff>
    </xdr:from>
    <xdr:to>
      <xdr:col>5</xdr:col>
      <xdr:colOff>760095</xdr:colOff>
      <xdr:row>45</xdr:row>
      <xdr:rowOff>40051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5242560" y="7492365"/>
          <a:ext cx="2230755" cy="800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201931</xdr:colOff>
      <xdr:row>47</xdr:row>
      <xdr:rowOff>148590</xdr:rowOff>
    </xdr:from>
    <xdr:to>
      <xdr:col>1</xdr:col>
      <xdr:colOff>2526031</xdr:colOff>
      <xdr:row>52</xdr:row>
      <xdr:rowOff>74122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468631" y="8964930"/>
          <a:ext cx="2324100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422865</xdr:colOff>
      <xdr:row>47</xdr:row>
      <xdr:rowOff>123825</xdr:rowOff>
    </xdr:from>
    <xdr:to>
      <xdr:col>5</xdr:col>
      <xdr:colOff>724227</xdr:colOff>
      <xdr:row>52</xdr:row>
      <xdr:rowOff>74295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5276805" y="8940165"/>
          <a:ext cx="2160642" cy="8648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53340</xdr:colOff>
      <xdr:row>1</xdr:row>
      <xdr:rowOff>28573</xdr:rowOff>
    </xdr:from>
    <xdr:to>
      <xdr:col>1</xdr:col>
      <xdr:colOff>883920</xdr:colOff>
      <xdr:row>6</xdr:row>
      <xdr:rowOff>7326</xdr:rowOff>
    </xdr:to>
    <xdr:sp macro="" textlink="" fLocksText="0">
      <xdr:nvSpPr>
        <xdr:cNvPr id="8" name="2 CuadroTexto">
          <a:extLst>
            <a:ext uri="{FF2B5EF4-FFF2-40B4-BE49-F238E27FC236}">
              <a16:creationId xmlns:a16="http://schemas.microsoft.com/office/drawing/2014/main" id="{5D057886-11DD-46A0-B8F8-D5CB64277D85}"/>
            </a:ext>
          </a:extLst>
        </xdr:cNvPr>
        <xdr:cNvSpPr txBox="1"/>
      </xdr:nvSpPr>
      <xdr:spPr>
        <a:xfrm>
          <a:off x="320040" y="2857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51422</xdr:colOff>
      <xdr:row>1</xdr:row>
      <xdr:rowOff>57150</xdr:rowOff>
    </xdr:from>
    <xdr:to>
      <xdr:col>5</xdr:col>
      <xdr:colOff>895350</xdr:colOff>
      <xdr:row>8</xdr:row>
      <xdr:rowOff>60960</xdr:rowOff>
    </xdr:to>
    <xdr:pic>
      <xdr:nvPicPr>
        <xdr:cNvPr id="9" name="Imagen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D1650-A8D2-4E9D-B84D-8CCEDCBEA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4642" y="232410"/>
          <a:ext cx="843928" cy="1230630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</xdr:row>
      <xdr:rowOff>45720</xdr:rowOff>
    </xdr:from>
    <xdr:to>
      <xdr:col>5</xdr:col>
      <xdr:colOff>30480</xdr:colOff>
      <xdr:row>4</xdr:row>
      <xdr:rowOff>68580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697AD18-1131-42A7-9CF2-ABFEB2C212C6}"/>
            </a:ext>
          </a:extLst>
        </xdr:cNvPr>
        <xdr:cNvSpPr txBox="1"/>
      </xdr:nvSpPr>
      <xdr:spPr>
        <a:xfrm>
          <a:off x="1181100" y="45720"/>
          <a:ext cx="581406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937260</xdr:colOff>
      <xdr:row>4</xdr:row>
      <xdr:rowOff>90390</xdr:rowOff>
    </xdr:from>
    <xdr:to>
      <xdr:col>4</xdr:col>
      <xdr:colOff>1013460</xdr:colOff>
      <xdr:row>7</xdr:row>
      <xdr:rowOff>152400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A9E801C4-1EAA-4C6E-A382-B5E8818E2030}"/>
            </a:ext>
          </a:extLst>
        </xdr:cNvPr>
        <xdr:cNvSpPr txBox="1"/>
      </xdr:nvSpPr>
      <xdr:spPr>
        <a:xfrm>
          <a:off x="1203960" y="616170"/>
          <a:ext cx="5745480" cy="587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116206</xdr:colOff>
      <xdr:row>41</xdr:row>
      <xdr:rowOff>7620</xdr:rowOff>
    </xdr:from>
    <xdr:to>
      <xdr:col>1</xdr:col>
      <xdr:colOff>2440305</xdr:colOff>
      <xdr:row>45</xdr:row>
      <xdr:rowOff>104775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382906" y="7871460"/>
          <a:ext cx="2324099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4853941</xdr:colOff>
      <xdr:row>40</xdr:row>
      <xdr:rowOff>158115</xdr:rowOff>
    </xdr:from>
    <xdr:to>
      <xdr:col>3</xdr:col>
      <xdr:colOff>853440</xdr:colOff>
      <xdr:row>45</xdr:row>
      <xdr:rowOff>43861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5120641" y="7839075"/>
          <a:ext cx="2827019" cy="800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97156</xdr:colOff>
      <xdr:row>49</xdr:row>
      <xdr:rowOff>154305</xdr:rowOff>
    </xdr:from>
    <xdr:to>
      <xdr:col>1</xdr:col>
      <xdr:colOff>2421256</xdr:colOff>
      <xdr:row>54</xdr:row>
      <xdr:rowOff>79837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363856" y="9496425"/>
          <a:ext cx="2324100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5074920</xdr:colOff>
      <xdr:row>49</xdr:row>
      <xdr:rowOff>66675</xdr:rowOff>
    </xdr:from>
    <xdr:to>
      <xdr:col>3</xdr:col>
      <xdr:colOff>903296</xdr:colOff>
      <xdr:row>54</xdr:row>
      <xdr:rowOff>9525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5341620" y="9408795"/>
          <a:ext cx="2655896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53340</xdr:colOff>
      <xdr:row>1</xdr:row>
      <xdr:rowOff>28573</xdr:rowOff>
    </xdr:from>
    <xdr:to>
      <xdr:col>1</xdr:col>
      <xdr:colOff>883920</xdr:colOff>
      <xdr:row>6</xdr:row>
      <xdr:rowOff>7326</xdr:rowOff>
    </xdr:to>
    <xdr:sp macro="" textlink="" fLocksText="0">
      <xdr:nvSpPr>
        <xdr:cNvPr id="8" name="2 CuadroTexto">
          <a:extLst>
            <a:ext uri="{FF2B5EF4-FFF2-40B4-BE49-F238E27FC236}">
              <a16:creationId xmlns:a16="http://schemas.microsoft.com/office/drawing/2014/main" id="{643700D3-B018-403F-B56C-C7F4C8DF0954}"/>
            </a:ext>
          </a:extLst>
        </xdr:cNvPr>
        <xdr:cNvSpPr txBox="1"/>
      </xdr:nvSpPr>
      <xdr:spPr>
        <a:xfrm>
          <a:off x="312420" y="2857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358140</xdr:colOff>
      <xdr:row>1</xdr:row>
      <xdr:rowOff>102870</xdr:rowOff>
    </xdr:from>
    <xdr:to>
      <xdr:col>4</xdr:col>
      <xdr:colOff>133350</xdr:colOff>
      <xdr:row>6</xdr:row>
      <xdr:rowOff>127109</xdr:rowOff>
    </xdr:to>
    <xdr:pic>
      <xdr:nvPicPr>
        <xdr:cNvPr id="9" name="Imagen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F8442-C090-4528-930B-3FD37D15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580" y="102870"/>
          <a:ext cx="704850" cy="900539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</xdr:row>
      <xdr:rowOff>45720</xdr:rowOff>
    </xdr:from>
    <xdr:to>
      <xdr:col>2</xdr:col>
      <xdr:colOff>1120140</xdr:colOff>
      <xdr:row>4</xdr:row>
      <xdr:rowOff>68580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D2708361-8684-4269-9A41-250FF1FBF81A}"/>
            </a:ext>
          </a:extLst>
        </xdr:cNvPr>
        <xdr:cNvSpPr txBox="1"/>
      </xdr:nvSpPr>
      <xdr:spPr>
        <a:xfrm>
          <a:off x="1173480" y="45720"/>
          <a:ext cx="61036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937260</xdr:colOff>
      <xdr:row>4</xdr:row>
      <xdr:rowOff>90390</xdr:rowOff>
    </xdr:from>
    <xdr:to>
      <xdr:col>2</xdr:col>
      <xdr:colOff>815340</xdr:colOff>
      <xdr:row>7</xdr:row>
      <xdr:rowOff>152400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FCB7A9E-2F2B-4521-B80C-C08529A2EF90}"/>
            </a:ext>
          </a:extLst>
        </xdr:cNvPr>
        <xdr:cNvSpPr txBox="1"/>
      </xdr:nvSpPr>
      <xdr:spPr>
        <a:xfrm>
          <a:off x="1196340" y="616170"/>
          <a:ext cx="5775960" cy="587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0</xdr:row>
      <xdr:rowOff>89533</xdr:rowOff>
    </xdr:from>
    <xdr:to>
      <xdr:col>2</xdr:col>
      <xdr:colOff>632460</xdr:colOff>
      <xdr:row>5</xdr:row>
      <xdr:rowOff>68286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58140" y="8953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4</xdr:col>
      <xdr:colOff>137160</xdr:colOff>
      <xdr:row>0</xdr:row>
      <xdr:rowOff>53340</xdr:rowOff>
    </xdr:from>
    <xdr:to>
      <xdr:col>4</xdr:col>
      <xdr:colOff>891540</xdr:colOff>
      <xdr:row>5</xdr:row>
      <xdr:rowOff>121920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360" y="53340"/>
          <a:ext cx="754380" cy="94488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30</xdr:row>
      <xdr:rowOff>7620</xdr:rowOff>
    </xdr:from>
    <xdr:to>
      <xdr:col>2</xdr:col>
      <xdr:colOff>2103120</xdr:colOff>
      <xdr:row>34</xdr:row>
      <xdr:rowOff>104775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398145" y="5654040"/>
          <a:ext cx="2253615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1478280</xdr:colOff>
      <xdr:row>29</xdr:row>
      <xdr:rowOff>142875</xdr:rowOff>
    </xdr:from>
    <xdr:to>
      <xdr:col>4</xdr:col>
      <xdr:colOff>929641</xdr:colOff>
      <xdr:row>34</xdr:row>
      <xdr:rowOff>28621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4373880" y="5606415"/>
          <a:ext cx="2240281" cy="800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36197</xdr:colOff>
      <xdr:row>37</xdr:row>
      <xdr:rowOff>1905</xdr:rowOff>
    </xdr:from>
    <xdr:to>
      <xdr:col>2</xdr:col>
      <xdr:colOff>2095501</xdr:colOff>
      <xdr:row>41</xdr:row>
      <xdr:rowOff>110317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>
          <a:spLocks noChangeArrowheads="1"/>
        </xdr:cNvSpPr>
      </xdr:nvSpPr>
      <xdr:spPr bwMode="auto">
        <a:xfrm>
          <a:off x="310517" y="6943725"/>
          <a:ext cx="2333624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1409700</xdr:colOff>
      <xdr:row>36</xdr:row>
      <xdr:rowOff>135255</xdr:rowOff>
    </xdr:from>
    <xdr:to>
      <xdr:col>4</xdr:col>
      <xdr:colOff>912821</xdr:colOff>
      <xdr:row>41</xdr:row>
      <xdr:rowOff>78105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>
          <a:spLocks noChangeArrowheads="1"/>
        </xdr:cNvSpPr>
      </xdr:nvSpPr>
      <xdr:spPr bwMode="auto">
        <a:xfrm>
          <a:off x="4305300" y="6894195"/>
          <a:ext cx="2292041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693420</xdr:colOff>
      <xdr:row>0</xdr:row>
      <xdr:rowOff>0</xdr:rowOff>
    </xdr:from>
    <xdr:to>
      <xdr:col>3</xdr:col>
      <xdr:colOff>3962400</xdr:colOff>
      <xdr:row>3</xdr:row>
      <xdr:rowOff>91440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47ED605-065E-406A-83B2-84EF3F5EA5EC}"/>
            </a:ext>
          </a:extLst>
        </xdr:cNvPr>
        <xdr:cNvSpPr txBox="1"/>
      </xdr:nvSpPr>
      <xdr:spPr>
        <a:xfrm>
          <a:off x="1242060" y="0"/>
          <a:ext cx="473964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2</xdr:col>
      <xdr:colOff>678180</xdr:colOff>
      <xdr:row>3</xdr:row>
      <xdr:rowOff>59910</xdr:rowOff>
    </xdr:from>
    <xdr:to>
      <xdr:col>3</xdr:col>
      <xdr:colOff>3726180</xdr:colOff>
      <xdr:row>6</xdr:row>
      <xdr:rowOff>144780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7BF7F3E-F755-4652-B227-1B89A5F26350}"/>
            </a:ext>
          </a:extLst>
        </xdr:cNvPr>
        <xdr:cNvSpPr txBox="1"/>
      </xdr:nvSpPr>
      <xdr:spPr>
        <a:xfrm>
          <a:off x="1226820" y="585690"/>
          <a:ext cx="4518660" cy="61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81</xdr:row>
      <xdr:rowOff>11430</xdr:rowOff>
    </xdr:from>
    <xdr:to>
      <xdr:col>2</xdr:col>
      <xdr:colOff>45720</xdr:colOff>
      <xdr:row>85</xdr:row>
      <xdr:rowOff>108585</xdr:rowOff>
    </xdr:to>
    <xdr:sp macro="" textlink="" fLocksText="0">
      <xdr:nvSpPr>
        <xdr:cNvPr id="2" name="Text Box 1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297180" y="14961870"/>
          <a:ext cx="294894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4</xdr:col>
      <xdr:colOff>651510</xdr:colOff>
      <xdr:row>80</xdr:row>
      <xdr:rowOff>152400</xdr:rowOff>
    </xdr:from>
    <xdr:to>
      <xdr:col>6</xdr:col>
      <xdr:colOff>1051560</xdr:colOff>
      <xdr:row>85</xdr:row>
      <xdr:rowOff>38146</xdr:rowOff>
    </xdr:to>
    <xdr:sp macro="" textlink="" fLocksText="0">
      <xdr:nvSpPr>
        <xdr:cNvPr id="3" name="Text Box 15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6031230" y="14919960"/>
          <a:ext cx="2579370" cy="800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3811</xdr:colOff>
      <xdr:row>87</xdr:row>
      <xdr:rowOff>158115</xdr:rowOff>
    </xdr:from>
    <xdr:to>
      <xdr:col>2</xdr:col>
      <xdr:colOff>40302</xdr:colOff>
      <xdr:row>92</xdr:row>
      <xdr:rowOff>91267</xdr:rowOff>
    </xdr:to>
    <xdr:sp macro="" textlink="" fLocksText="0">
      <xdr:nvSpPr>
        <xdr:cNvPr id="4" name="Text Box 1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>
          <a:spLocks noChangeArrowheads="1"/>
        </xdr:cNvSpPr>
      </xdr:nvSpPr>
      <xdr:spPr bwMode="auto">
        <a:xfrm>
          <a:off x="278131" y="16221075"/>
          <a:ext cx="2962571" cy="8475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4</xdr:col>
      <xdr:colOff>709951</xdr:colOff>
      <xdr:row>88</xdr:row>
      <xdr:rowOff>22860</xdr:rowOff>
    </xdr:from>
    <xdr:to>
      <xdr:col>6</xdr:col>
      <xdr:colOff>1083945</xdr:colOff>
      <xdr:row>92</xdr:row>
      <xdr:rowOff>156210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>
          <a:spLocks noChangeArrowheads="1"/>
        </xdr:cNvSpPr>
      </xdr:nvSpPr>
      <xdr:spPr bwMode="auto">
        <a:xfrm>
          <a:off x="6089671" y="16268700"/>
          <a:ext cx="2553314" cy="8648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53340</xdr:colOff>
      <xdr:row>0</xdr:row>
      <xdr:rowOff>163828</xdr:rowOff>
    </xdr:from>
    <xdr:to>
      <xdr:col>1</xdr:col>
      <xdr:colOff>862965</xdr:colOff>
      <xdr:row>5</xdr:row>
      <xdr:rowOff>142581</xdr:rowOff>
    </xdr:to>
    <xdr:sp macro="" textlink="" fLocksText="0">
      <xdr:nvSpPr>
        <xdr:cNvPr id="6" name="2 CuadroTexto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396240" y="163828"/>
          <a:ext cx="809625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6</xdr:col>
      <xdr:colOff>209550</xdr:colOff>
      <xdr:row>0</xdr:row>
      <xdr:rowOff>171450</xdr:rowOff>
    </xdr:from>
    <xdr:to>
      <xdr:col>6</xdr:col>
      <xdr:colOff>914400</xdr:colOff>
      <xdr:row>5</xdr:row>
      <xdr:rowOff>138539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71450"/>
          <a:ext cx="704850" cy="891014"/>
        </a:xfrm>
        <a:prstGeom prst="rect">
          <a:avLst/>
        </a:prstGeom>
      </xdr:spPr>
    </xdr:pic>
    <xdr:clientData/>
  </xdr:twoCellAnchor>
  <xdr:twoCellAnchor>
    <xdr:from>
      <xdr:col>1</xdr:col>
      <xdr:colOff>1021080</xdr:colOff>
      <xdr:row>0</xdr:row>
      <xdr:rowOff>129540</xdr:rowOff>
    </xdr:from>
    <xdr:to>
      <xdr:col>6</xdr:col>
      <xdr:colOff>68580</xdr:colOff>
      <xdr:row>4</xdr:row>
      <xdr:rowOff>45720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84A0C6B-8AA0-4AC6-94CB-A440A8501608}"/>
            </a:ext>
          </a:extLst>
        </xdr:cNvPr>
        <xdr:cNvSpPr txBox="1"/>
      </xdr:nvSpPr>
      <xdr:spPr>
        <a:xfrm>
          <a:off x="1295400" y="129540"/>
          <a:ext cx="633222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 ESTADO DE VERACRUZ DE IGNACIO DE LA LLAVE</a:t>
          </a:r>
        </a:p>
      </xdr:txBody>
    </xdr:sp>
    <xdr:clientData/>
  </xdr:twoCellAnchor>
  <xdr:twoCellAnchor>
    <xdr:from>
      <xdr:col>1</xdr:col>
      <xdr:colOff>922020</xdr:colOff>
      <xdr:row>4</xdr:row>
      <xdr:rowOff>59910</xdr:rowOff>
    </xdr:from>
    <xdr:to>
      <xdr:col>6</xdr:col>
      <xdr:colOff>129540</xdr:colOff>
      <xdr:row>6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F15B88F-FD30-4570-BCE2-DB33E31EDE23}"/>
            </a:ext>
          </a:extLst>
        </xdr:cNvPr>
        <xdr:cNvSpPr txBox="1"/>
      </xdr:nvSpPr>
      <xdr:spPr>
        <a:xfrm>
          <a:off x="1196340" y="760950"/>
          <a:ext cx="6492240" cy="366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74293</xdr:rowOff>
    </xdr:from>
    <xdr:to>
      <xdr:col>2</xdr:col>
      <xdr:colOff>472440</xdr:colOff>
      <xdr:row>5</xdr:row>
      <xdr:rowOff>53046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89560" y="7429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4</xdr:col>
      <xdr:colOff>356235</xdr:colOff>
      <xdr:row>1</xdr:row>
      <xdr:rowOff>34290</xdr:rowOff>
    </xdr:from>
    <xdr:to>
      <xdr:col>4</xdr:col>
      <xdr:colOff>1061085</xdr:colOff>
      <xdr:row>6</xdr:row>
      <xdr:rowOff>29954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209550"/>
          <a:ext cx="704850" cy="871964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19</xdr:row>
      <xdr:rowOff>68580</xdr:rowOff>
    </xdr:from>
    <xdr:to>
      <xdr:col>2</xdr:col>
      <xdr:colOff>2080260</xdr:colOff>
      <xdr:row>23</xdr:row>
      <xdr:rowOff>165735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312420" y="5958840"/>
          <a:ext cx="240792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1442086</xdr:colOff>
      <xdr:row>19</xdr:row>
      <xdr:rowOff>15240</xdr:rowOff>
    </xdr:from>
    <xdr:to>
      <xdr:col>4</xdr:col>
      <xdr:colOff>1070611</xdr:colOff>
      <xdr:row>23</xdr:row>
      <xdr:rowOff>76246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4893946" y="5905500"/>
          <a:ext cx="2554605" cy="7925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194310</xdr:colOff>
      <xdr:row>26</xdr:row>
      <xdr:rowOff>169545</xdr:rowOff>
    </xdr:from>
    <xdr:to>
      <xdr:col>2</xdr:col>
      <xdr:colOff>1981200</xdr:colOff>
      <xdr:row>31</xdr:row>
      <xdr:rowOff>95077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430530" y="7279005"/>
          <a:ext cx="2190750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1506776</xdr:colOff>
      <xdr:row>26</xdr:row>
      <xdr:rowOff>137160</xdr:rowOff>
    </xdr:from>
    <xdr:to>
      <xdr:col>4</xdr:col>
      <xdr:colOff>1099022</xdr:colOff>
      <xdr:row>31</xdr:row>
      <xdr:rowOff>80010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4958636" y="7246620"/>
          <a:ext cx="2518326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518160</xdr:colOff>
      <xdr:row>0</xdr:row>
      <xdr:rowOff>45720</xdr:rowOff>
    </xdr:from>
    <xdr:to>
      <xdr:col>4</xdr:col>
      <xdr:colOff>335280</xdr:colOff>
      <xdr:row>3</xdr:row>
      <xdr:rowOff>137160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1479A96-0917-4937-A4ED-7FE66FEC8454}"/>
            </a:ext>
          </a:extLst>
        </xdr:cNvPr>
        <xdr:cNvSpPr txBox="1"/>
      </xdr:nvSpPr>
      <xdr:spPr>
        <a:xfrm>
          <a:off x="1158240" y="45720"/>
          <a:ext cx="5554980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 ESTADO DE VERACRUZ DE IGNACIO DE LA LLAVE</a:t>
          </a:r>
        </a:p>
      </xdr:txBody>
    </xdr:sp>
    <xdr:clientData/>
  </xdr:twoCellAnchor>
  <xdr:twoCellAnchor>
    <xdr:from>
      <xdr:col>2</xdr:col>
      <xdr:colOff>525780</xdr:colOff>
      <xdr:row>3</xdr:row>
      <xdr:rowOff>151350</xdr:rowOff>
    </xdr:from>
    <xdr:to>
      <xdr:col>4</xdr:col>
      <xdr:colOff>251460</xdr:colOff>
      <xdr:row>5</xdr:row>
      <xdr:rowOff>167640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4EDB26F-468F-4C52-AA8D-F5C92533D9A1}"/>
            </a:ext>
          </a:extLst>
        </xdr:cNvPr>
        <xdr:cNvSpPr txBox="1"/>
      </xdr:nvSpPr>
      <xdr:spPr>
        <a:xfrm>
          <a:off x="1165860" y="677130"/>
          <a:ext cx="5463540" cy="366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1</xdr:row>
      <xdr:rowOff>36193</xdr:rowOff>
    </xdr:from>
    <xdr:to>
      <xdr:col>1</xdr:col>
      <xdr:colOff>967740</xdr:colOff>
      <xdr:row>6</xdr:row>
      <xdr:rowOff>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29640" y="219073"/>
          <a:ext cx="822960" cy="893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2</xdr:col>
      <xdr:colOff>2834640</xdr:colOff>
      <xdr:row>0</xdr:row>
      <xdr:rowOff>76200</xdr:rowOff>
    </xdr:from>
    <xdr:to>
      <xdr:col>3</xdr:col>
      <xdr:colOff>638175</xdr:colOff>
      <xdr:row>6</xdr:row>
      <xdr:rowOff>120193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76200"/>
          <a:ext cx="729615" cy="1141273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23</xdr:row>
      <xdr:rowOff>76200</xdr:rowOff>
    </xdr:from>
    <xdr:to>
      <xdr:col>1</xdr:col>
      <xdr:colOff>2638425</xdr:colOff>
      <xdr:row>27</xdr:row>
      <xdr:rowOff>85725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895350" y="6496050"/>
          <a:ext cx="2505075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1032510</xdr:colOff>
      <xdr:row>22</xdr:row>
      <xdr:rowOff>118110</xdr:rowOff>
    </xdr:from>
    <xdr:to>
      <xdr:col>3</xdr:col>
      <xdr:colOff>382905</xdr:colOff>
      <xdr:row>27</xdr:row>
      <xdr:rowOff>38100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217670" y="4926330"/>
          <a:ext cx="2276475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76200</xdr:colOff>
      <xdr:row>31</xdr:row>
      <xdr:rowOff>114300</xdr:rowOff>
    </xdr:from>
    <xdr:to>
      <xdr:col>1</xdr:col>
      <xdr:colOff>2581275</xdr:colOff>
      <xdr:row>35</xdr:row>
      <xdr:rowOff>175260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335280" y="6568440"/>
          <a:ext cx="2505075" cy="7924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1020117</xdr:colOff>
      <xdr:row>31</xdr:row>
      <xdr:rowOff>112395</xdr:rowOff>
    </xdr:from>
    <xdr:to>
      <xdr:col>3</xdr:col>
      <xdr:colOff>363856</xdr:colOff>
      <xdr:row>35</xdr:row>
      <xdr:rowOff>167640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205277" y="6566535"/>
          <a:ext cx="2269819" cy="786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1127760</xdr:colOff>
      <xdr:row>0</xdr:row>
      <xdr:rowOff>121920</xdr:rowOff>
    </xdr:from>
    <xdr:to>
      <xdr:col>2</xdr:col>
      <xdr:colOff>2491740</xdr:colOff>
      <xdr:row>3</xdr:row>
      <xdr:rowOff>121920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5B2CB6A-E5EE-4AEE-84C0-3458306F2AA6}"/>
            </a:ext>
          </a:extLst>
        </xdr:cNvPr>
        <xdr:cNvSpPr txBox="1"/>
      </xdr:nvSpPr>
      <xdr:spPr>
        <a:xfrm>
          <a:off x="1386840" y="121920"/>
          <a:ext cx="429006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ESTADO DE VERACRUZ DE IGNACIO DE LA LLAVE</a:t>
          </a:r>
        </a:p>
      </xdr:txBody>
    </xdr:sp>
    <xdr:clientData/>
  </xdr:twoCellAnchor>
  <xdr:twoCellAnchor>
    <xdr:from>
      <xdr:col>1</xdr:col>
      <xdr:colOff>1249680</xdr:colOff>
      <xdr:row>3</xdr:row>
      <xdr:rowOff>82770</xdr:rowOff>
    </xdr:from>
    <xdr:to>
      <xdr:col>2</xdr:col>
      <xdr:colOff>2430780</xdr:colOff>
      <xdr:row>7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F760E68B-A1A4-435F-A61B-7308F9ED7345}"/>
            </a:ext>
          </a:extLst>
        </xdr:cNvPr>
        <xdr:cNvSpPr txBox="1"/>
      </xdr:nvSpPr>
      <xdr:spPr>
        <a:xfrm>
          <a:off x="1508760" y="631410"/>
          <a:ext cx="4107180" cy="64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</a:t>
          </a:r>
        </a:p>
        <a:p>
          <a:pPr algn="ctr"/>
          <a:r>
            <a:rPr lang="es-MX" sz="1600" b="1"/>
            <a:t>EJERCICIO FISCAL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0</xdr:row>
      <xdr:rowOff>180973</xdr:rowOff>
    </xdr:from>
    <xdr:to>
      <xdr:col>1</xdr:col>
      <xdr:colOff>742950</xdr:colOff>
      <xdr:row>4</xdr:row>
      <xdr:rowOff>180975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ED3DB31A-2FA3-4D5C-85CF-9E0D821148B0}"/>
            </a:ext>
          </a:extLst>
        </xdr:cNvPr>
        <xdr:cNvSpPr txBox="1"/>
      </xdr:nvSpPr>
      <xdr:spPr>
        <a:xfrm>
          <a:off x="287655" y="180973"/>
          <a:ext cx="737235" cy="883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449580</xdr:colOff>
      <xdr:row>0</xdr:row>
      <xdr:rowOff>30480</xdr:rowOff>
    </xdr:from>
    <xdr:to>
      <xdr:col>5</xdr:col>
      <xdr:colOff>1211580</xdr:colOff>
      <xdr:row>4</xdr:row>
      <xdr:rowOff>122453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CBA62C-81A2-42FA-A3AD-A66CA7328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3048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104361</xdr:colOff>
      <xdr:row>89</xdr:row>
      <xdr:rowOff>2</xdr:rowOff>
    </xdr:from>
    <xdr:to>
      <xdr:col>3</xdr:col>
      <xdr:colOff>1627533</xdr:colOff>
      <xdr:row>93</xdr:row>
      <xdr:rowOff>33132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824F7045-054F-442F-B2F0-C54199B603F1}"/>
            </a:ext>
          </a:extLst>
        </xdr:cNvPr>
        <xdr:cNvSpPr txBox="1">
          <a:spLocks noChangeArrowheads="1"/>
        </xdr:cNvSpPr>
      </xdr:nvSpPr>
      <xdr:spPr bwMode="auto">
        <a:xfrm>
          <a:off x="389283" y="17903689"/>
          <a:ext cx="2305050" cy="7752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3065908</xdr:colOff>
      <xdr:row>88</xdr:row>
      <xdr:rowOff>166894</xdr:rowOff>
    </xdr:from>
    <xdr:to>
      <xdr:col>5</xdr:col>
      <xdr:colOff>1164949</xdr:colOff>
      <xdr:row>93</xdr:row>
      <xdr:rowOff>138319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CB4543E4-59D7-43A4-BBC8-97584B5518F0}"/>
            </a:ext>
          </a:extLst>
        </xdr:cNvPr>
        <xdr:cNvSpPr txBox="1">
          <a:spLocks noChangeArrowheads="1"/>
        </xdr:cNvSpPr>
      </xdr:nvSpPr>
      <xdr:spPr bwMode="auto">
        <a:xfrm>
          <a:off x="4132708" y="17885051"/>
          <a:ext cx="2280102" cy="8990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150744</xdr:colOff>
      <xdr:row>97</xdr:row>
      <xdr:rowOff>56735</xdr:rowOff>
    </xdr:from>
    <xdr:to>
      <xdr:col>3</xdr:col>
      <xdr:colOff>1673916</xdr:colOff>
      <xdr:row>101</xdr:row>
      <xdr:rowOff>175590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7ED23E1E-4F75-4C50-ADBB-8AD3E2B45CF4}"/>
            </a:ext>
          </a:extLst>
        </xdr:cNvPr>
        <xdr:cNvSpPr txBox="1">
          <a:spLocks noChangeArrowheads="1"/>
        </xdr:cNvSpPr>
      </xdr:nvSpPr>
      <xdr:spPr bwMode="auto">
        <a:xfrm>
          <a:off x="435666" y="19471170"/>
          <a:ext cx="2305050" cy="8609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3057524</xdr:colOff>
      <xdr:row>97</xdr:row>
      <xdr:rowOff>47626</xdr:rowOff>
    </xdr:from>
    <xdr:to>
      <xdr:col>5</xdr:col>
      <xdr:colOff>1247774</xdr:colOff>
      <xdr:row>101</xdr:row>
      <xdr:rowOff>142876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6D26DA52-EB44-4B48-93AB-C387A5BA8FBA}"/>
            </a:ext>
          </a:extLst>
        </xdr:cNvPr>
        <xdr:cNvSpPr txBox="1">
          <a:spLocks noChangeArrowheads="1"/>
        </xdr:cNvSpPr>
      </xdr:nvSpPr>
      <xdr:spPr bwMode="auto">
        <a:xfrm>
          <a:off x="4124324" y="19730086"/>
          <a:ext cx="2373630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150493</xdr:rowOff>
    </xdr:from>
    <xdr:to>
      <xdr:col>1</xdr:col>
      <xdr:colOff>868680</xdr:colOff>
      <xdr:row>5</xdr:row>
      <xdr:rowOff>129246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30580" y="15049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7</xdr:col>
      <xdr:colOff>685800</xdr:colOff>
      <xdr:row>0</xdr:row>
      <xdr:rowOff>104775</xdr:rowOff>
    </xdr:from>
    <xdr:to>
      <xdr:col>8</xdr:col>
      <xdr:colOff>619125</xdr:colOff>
      <xdr:row>5</xdr:row>
      <xdr:rowOff>172579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04775"/>
          <a:ext cx="695325" cy="991729"/>
        </a:xfrm>
        <a:prstGeom prst="rect">
          <a:avLst/>
        </a:prstGeom>
      </xdr:spPr>
    </xdr:pic>
    <xdr:clientData/>
  </xdr:twoCellAnchor>
  <xdr:twoCellAnchor>
    <xdr:from>
      <xdr:col>1</xdr:col>
      <xdr:colOff>3810</xdr:colOff>
      <xdr:row>82</xdr:row>
      <xdr:rowOff>47625</xdr:rowOff>
    </xdr:from>
    <xdr:to>
      <xdr:col>3</xdr:col>
      <xdr:colOff>432435</xdr:colOff>
      <xdr:row>86</xdr:row>
      <xdr:rowOff>83820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70510" y="17185005"/>
          <a:ext cx="2684145" cy="7372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5</xdr:col>
      <xdr:colOff>563879</xdr:colOff>
      <xdr:row>82</xdr:row>
      <xdr:rowOff>0</xdr:rowOff>
    </xdr:from>
    <xdr:to>
      <xdr:col>8</xdr:col>
      <xdr:colOff>773429</xdr:colOff>
      <xdr:row>86</xdr:row>
      <xdr:rowOff>106726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5341619" y="17137380"/>
          <a:ext cx="2564130" cy="8077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0</xdr:col>
      <xdr:colOff>723900</xdr:colOff>
      <xdr:row>89</xdr:row>
      <xdr:rowOff>85725</xdr:rowOff>
    </xdr:from>
    <xdr:to>
      <xdr:col>3</xdr:col>
      <xdr:colOff>371475</xdr:colOff>
      <xdr:row>94</xdr:row>
      <xdr:rowOff>49357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723900" y="21478875"/>
          <a:ext cx="2600325" cy="878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5</xdr:col>
      <xdr:colOff>560070</xdr:colOff>
      <xdr:row>89</xdr:row>
      <xdr:rowOff>70485</xdr:rowOff>
    </xdr:from>
    <xdr:to>
      <xdr:col>8</xdr:col>
      <xdr:colOff>702945</xdr:colOff>
      <xdr:row>94</xdr:row>
      <xdr:rowOff>51435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5337810" y="18434685"/>
          <a:ext cx="2497455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1036320</xdr:colOff>
      <xdr:row>0</xdr:row>
      <xdr:rowOff>38100</xdr:rowOff>
    </xdr:from>
    <xdr:to>
      <xdr:col>7</xdr:col>
      <xdr:colOff>609600</xdr:colOff>
      <xdr:row>3</xdr:row>
      <xdr:rowOff>60960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78ACB41-2212-418B-A178-884FB362E242}"/>
            </a:ext>
          </a:extLst>
        </xdr:cNvPr>
        <xdr:cNvSpPr txBox="1"/>
      </xdr:nvSpPr>
      <xdr:spPr>
        <a:xfrm>
          <a:off x="1303020" y="38100"/>
          <a:ext cx="565404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0</xdr:colOff>
      <xdr:row>3</xdr:row>
      <xdr:rowOff>158970</xdr:rowOff>
    </xdr:from>
    <xdr:to>
      <xdr:col>7</xdr:col>
      <xdr:colOff>510540</xdr:colOff>
      <xdr:row>7</xdr:row>
      <xdr:rowOff>106680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491485-3429-480B-9D79-A1E2FBDE9173}"/>
            </a:ext>
          </a:extLst>
        </xdr:cNvPr>
        <xdr:cNvSpPr txBox="1"/>
      </xdr:nvSpPr>
      <xdr:spPr>
        <a:xfrm>
          <a:off x="1394460" y="684750"/>
          <a:ext cx="5463540" cy="587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74293</xdr:rowOff>
    </xdr:from>
    <xdr:to>
      <xdr:col>1</xdr:col>
      <xdr:colOff>929640</xdr:colOff>
      <xdr:row>5</xdr:row>
      <xdr:rowOff>53046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891540" y="7429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7</xdr:col>
      <xdr:colOff>3810</xdr:colOff>
      <xdr:row>0</xdr:row>
      <xdr:rowOff>15240</xdr:rowOff>
    </xdr:from>
    <xdr:to>
      <xdr:col>7</xdr:col>
      <xdr:colOff>762000</xdr:colOff>
      <xdr:row>6</xdr:row>
      <xdr:rowOff>13699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0830" y="15240"/>
          <a:ext cx="758190" cy="1050019"/>
        </a:xfrm>
        <a:prstGeom prst="rect">
          <a:avLst/>
        </a:prstGeom>
      </xdr:spPr>
    </xdr:pic>
    <xdr:clientData/>
  </xdr:twoCellAnchor>
  <xdr:twoCellAnchor>
    <xdr:from>
      <xdr:col>1</xdr:col>
      <xdr:colOff>41911</xdr:colOff>
      <xdr:row>82</xdr:row>
      <xdr:rowOff>83820</xdr:rowOff>
    </xdr:from>
    <xdr:to>
      <xdr:col>3</xdr:col>
      <xdr:colOff>242737</xdr:colOff>
      <xdr:row>87</xdr:row>
      <xdr:rowOff>45720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08611" y="15118080"/>
          <a:ext cx="2517306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4</xdr:col>
      <xdr:colOff>1114425</xdr:colOff>
      <xdr:row>82</xdr:row>
      <xdr:rowOff>118110</xdr:rowOff>
    </xdr:from>
    <xdr:to>
      <xdr:col>7</xdr:col>
      <xdr:colOff>782955</xdr:colOff>
      <xdr:row>87</xdr:row>
      <xdr:rowOff>49576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4855845" y="15152370"/>
          <a:ext cx="2564130" cy="8077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76201</xdr:colOff>
      <xdr:row>90</xdr:row>
      <xdr:rowOff>114300</xdr:rowOff>
    </xdr:from>
    <xdr:to>
      <xdr:col>3</xdr:col>
      <xdr:colOff>419101</xdr:colOff>
      <xdr:row>95</xdr:row>
      <xdr:rowOff>77932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838201" y="21907500"/>
          <a:ext cx="2533650" cy="8780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4</xdr:col>
      <xdr:colOff>1083866</xdr:colOff>
      <xdr:row>90</xdr:row>
      <xdr:rowOff>59055</xdr:rowOff>
    </xdr:from>
    <xdr:to>
      <xdr:col>7</xdr:col>
      <xdr:colOff>762000</xdr:colOff>
      <xdr:row>95</xdr:row>
      <xdr:rowOff>40005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4825286" y="16495395"/>
          <a:ext cx="2573734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967740</xdr:colOff>
      <xdr:row>0</xdr:row>
      <xdr:rowOff>30480</xdr:rowOff>
    </xdr:from>
    <xdr:to>
      <xdr:col>6</xdr:col>
      <xdr:colOff>754380</xdr:colOff>
      <xdr:row>3</xdr:row>
      <xdr:rowOff>53340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ACF4CB8-746A-4AA5-9009-CC7C852BAB5A}"/>
            </a:ext>
          </a:extLst>
        </xdr:cNvPr>
        <xdr:cNvSpPr txBox="1"/>
      </xdr:nvSpPr>
      <xdr:spPr>
        <a:xfrm>
          <a:off x="1234440" y="30480"/>
          <a:ext cx="537210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VERACRUZ DE IGNACIO DE LA LLAVE</a:t>
          </a:r>
        </a:p>
      </xdr:txBody>
    </xdr:sp>
    <xdr:clientData/>
  </xdr:twoCellAnchor>
  <xdr:twoCellAnchor>
    <xdr:from>
      <xdr:col>1</xdr:col>
      <xdr:colOff>937260</xdr:colOff>
      <xdr:row>3</xdr:row>
      <xdr:rowOff>105630</xdr:rowOff>
    </xdr:from>
    <xdr:to>
      <xdr:col>7</xdr:col>
      <xdr:colOff>30480</xdr:colOff>
      <xdr:row>5</xdr:row>
      <xdr:rowOff>129540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40DF5C2-8846-4D32-BA23-3CA49A73EB2B}"/>
            </a:ext>
          </a:extLst>
        </xdr:cNvPr>
        <xdr:cNvSpPr txBox="1"/>
      </xdr:nvSpPr>
      <xdr:spPr>
        <a:xfrm>
          <a:off x="1203960" y="631410"/>
          <a:ext cx="5463540" cy="374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0</xdr:row>
      <xdr:rowOff>120013</xdr:rowOff>
    </xdr:from>
    <xdr:to>
      <xdr:col>1</xdr:col>
      <xdr:colOff>944880</xdr:colOff>
      <xdr:row>5</xdr:row>
      <xdr:rowOff>98766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4E34F16-08EE-4622-BACC-489BC00237C2}"/>
            </a:ext>
          </a:extLst>
        </xdr:cNvPr>
        <xdr:cNvSpPr txBox="1"/>
      </xdr:nvSpPr>
      <xdr:spPr>
        <a:xfrm>
          <a:off x="388620" y="12001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57150</xdr:colOff>
      <xdr:row>0</xdr:row>
      <xdr:rowOff>91440</xdr:rowOff>
    </xdr:from>
    <xdr:to>
      <xdr:col>5</xdr:col>
      <xdr:colOff>904622</xdr:colOff>
      <xdr:row>5</xdr:row>
      <xdr:rowOff>297180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A93AE-5EB4-4646-A1F3-6843BB6F7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490" y="91440"/>
          <a:ext cx="847472" cy="1082040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12</xdr:row>
      <xdr:rowOff>0</xdr:rowOff>
    </xdr:from>
    <xdr:to>
      <xdr:col>5</xdr:col>
      <xdr:colOff>904875</xdr:colOff>
      <xdr:row>12</xdr:row>
      <xdr:rowOff>0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A21597F-A97D-44C5-956B-FC9DE6D3A606}"/>
            </a:ext>
          </a:extLst>
        </xdr:cNvPr>
        <xdr:cNvSpPr txBox="1">
          <a:spLocks noChangeArrowheads="1"/>
        </xdr:cNvSpPr>
      </xdr:nvSpPr>
      <xdr:spPr bwMode="auto">
        <a:xfrm>
          <a:off x="4490085" y="426720"/>
          <a:ext cx="25641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15241</xdr:colOff>
      <xdr:row>12</xdr:row>
      <xdr:rowOff>0</xdr:rowOff>
    </xdr:from>
    <xdr:to>
      <xdr:col>2</xdr:col>
      <xdr:colOff>350520</xdr:colOff>
      <xdr:row>12</xdr:row>
      <xdr:rowOff>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C397F623-79DC-4F39-BC2E-691BC8A8096B}"/>
            </a:ext>
          </a:extLst>
        </xdr:cNvPr>
        <xdr:cNvSpPr txBox="1">
          <a:spLocks noChangeArrowheads="1"/>
        </xdr:cNvSpPr>
      </xdr:nvSpPr>
      <xdr:spPr bwMode="auto">
        <a:xfrm>
          <a:off x="281941" y="6972300"/>
          <a:ext cx="2743199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535226</xdr:colOff>
      <xdr:row>12</xdr:row>
      <xdr:rowOff>0</xdr:rowOff>
    </xdr:from>
    <xdr:to>
      <xdr:col>6</xdr:col>
      <xdr:colOff>0</xdr:colOff>
      <xdr:row>12</xdr:row>
      <xdr:rowOff>0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4EACCFAE-6ADE-400A-9DF3-B4194530B3FE}"/>
            </a:ext>
          </a:extLst>
        </xdr:cNvPr>
        <xdr:cNvSpPr txBox="1">
          <a:spLocks noChangeArrowheads="1"/>
        </xdr:cNvSpPr>
      </xdr:nvSpPr>
      <xdr:spPr bwMode="auto">
        <a:xfrm>
          <a:off x="4368086" y="6955155"/>
          <a:ext cx="273683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967740</xdr:colOff>
      <xdr:row>0</xdr:row>
      <xdr:rowOff>30480</xdr:rowOff>
    </xdr:from>
    <xdr:to>
      <xdr:col>4</xdr:col>
      <xdr:colOff>1143000</xdr:colOff>
      <xdr:row>3</xdr:row>
      <xdr:rowOff>53340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5534480-E11B-4825-8382-F89615E19571}"/>
            </a:ext>
          </a:extLst>
        </xdr:cNvPr>
        <xdr:cNvSpPr txBox="1"/>
      </xdr:nvSpPr>
      <xdr:spPr>
        <a:xfrm>
          <a:off x="1234440" y="30480"/>
          <a:ext cx="489966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VERACRUZ DE IGNACIO DE LA LLAVE</a:t>
          </a:r>
        </a:p>
      </xdr:txBody>
    </xdr:sp>
    <xdr:clientData/>
  </xdr:twoCellAnchor>
  <xdr:twoCellAnchor>
    <xdr:from>
      <xdr:col>1</xdr:col>
      <xdr:colOff>952500</xdr:colOff>
      <xdr:row>3</xdr:row>
      <xdr:rowOff>67530</xdr:rowOff>
    </xdr:from>
    <xdr:to>
      <xdr:col>5</xdr:col>
      <xdr:colOff>15240</xdr:colOff>
      <xdr:row>6</xdr:row>
      <xdr:rowOff>106680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6D91A4E4-5E41-4B01-9CB8-7E2056685010}"/>
            </a:ext>
          </a:extLst>
        </xdr:cNvPr>
        <xdr:cNvSpPr txBox="1"/>
      </xdr:nvSpPr>
      <xdr:spPr>
        <a:xfrm>
          <a:off x="1219200" y="593310"/>
          <a:ext cx="4945380" cy="709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  <xdr:twoCellAnchor>
    <xdr:from>
      <xdr:col>1</xdr:col>
      <xdr:colOff>41911</xdr:colOff>
      <xdr:row>27</xdr:row>
      <xdr:rowOff>83820</xdr:rowOff>
    </xdr:from>
    <xdr:to>
      <xdr:col>2</xdr:col>
      <xdr:colOff>68580</xdr:colOff>
      <xdr:row>32</xdr:row>
      <xdr:rowOff>45720</xdr:rowOff>
    </xdr:to>
    <xdr:sp macro="" textlink="" fLocksText="0">
      <xdr:nvSpPr>
        <xdr:cNvPr id="10" name="Text Box 13">
          <a:extLst>
            <a:ext uri="{FF2B5EF4-FFF2-40B4-BE49-F238E27FC236}">
              <a16:creationId xmlns:a16="http://schemas.microsoft.com/office/drawing/2014/main" id="{A6D2B043-D154-4676-93C3-026F670A3B3E}"/>
            </a:ext>
          </a:extLst>
        </xdr:cNvPr>
        <xdr:cNvSpPr txBox="1">
          <a:spLocks noChangeArrowheads="1"/>
        </xdr:cNvSpPr>
      </xdr:nvSpPr>
      <xdr:spPr bwMode="auto">
        <a:xfrm>
          <a:off x="308611" y="5707380"/>
          <a:ext cx="2434589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845821</xdr:colOff>
      <xdr:row>27</xdr:row>
      <xdr:rowOff>72390</xdr:rowOff>
    </xdr:from>
    <xdr:to>
      <xdr:col>6</xdr:col>
      <xdr:colOff>15241</xdr:colOff>
      <xdr:row>32</xdr:row>
      <xdr:rowOff>3856</xdr:rowOff>
    </xdr:to>
    <xdr:sp macro="" textlink="" fLocksText="0">
      <xdr:nvSpPr>
        <xdr:cNvPr id="11" name="Text Box 15">
          <a:extLst>
            <a:ext uri="{FF2B5EF4-FFF2-40B4-BE49-F238E27FC236}">
              <a16:creationId xmlns:a16="http://schemas.microsoft.com/office/drawing/2014/main" id="{5D7C6EF6-DAC9-4797-92C3-85DE2C1F92E4}"/>
            </a:ext>
          </a:extLst>
        </xdr:cNvPr>
        <xdr:cNvSpPr txBox="1">
          <a:spLocks noChangeArrowheads="1"/>
        </xdr:cNvSpPr>
      </xdr:nvSpPr>
      <xdr:spPr bwMode="auto">
        <a:xfrm>
          <a:off x="4678681" y="5695950"/>
          <a:ext cx="2438400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76201</xdr:colOff>
      <xdr:row>35</xdr:row>
      <xdr:rowOff>114300</xdr:rowOff>
    </xdr:from>
    <xdr:to>
      <xdr:col>2</xdr:col>
      <xdr:colOff>45720</xdr:colOff>
      <xdr:row>40</xdr:row>
      <xdr:rowOff>77932</xdr:rowOff>
    </xdr:to>
    <xdr:sp macro="" textlink="" fLocksText="0">
      <xdr:nvSpPr>
        <xdr:cNvPr id="12" name="Text Box 14">
          <a:extLst>
            <a:ext uri="{FF2B5EF4-FFF2-40B4-BE49-F238E27FC236}">
              <a16:creationId xmlns:a16="http://schemas.microsoft.com/office/drawing/2014/main" id="{033008C4-3757-4C87-8E6E-E2A2E5ADD230}"/>
            </a:ext>
          </a:extLst>
        </xdr:cNvPr>
        <xdr:cNvSpPr txBox="1">
          <a:spLocks noChangeArrowheads="1"/>
        </xdr:cNvSpPr>
      </xdr:nvSpPr>
      <xdr:spPr bwMode="auto">
        <a:xfrm>
          <a:off x="342901" y="7139940"/>
          <a:ext cx="2377439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982980</xdr:colOff>
      <xdr:row>35</xdr:row>
      <xdr:rowOff>13335</xdr:rowOff>
    </xdr:from>
    <xdr:to>
      <xdr:col>5</xdr:col>
      <xdr:colOff>937260</xdr:colOff>
      <xdr:row>39</xdr:row>
      <xdr:rowOff>169545</xdr:rowOff>
    </xdr:to>
    <xdr:sp macro="" textlink="" fLocksText="0">
      <xdr:nvSpPr>
        <xdr:cNvPr id="13" name="Text Box 15">
          <a:extLst>
            <a:ext uri="{FF2B5EF4-FFF2-40B4-BE49-F238E27FC236}">
              <a16:creationId xmlns:a16="http://schemas.microsoft.com/office/drawing/2014/main" id="{7B3AFF12-3182-40A8-8EB4-9E686F5459D1}"/>
            </a:ext>
          </a:extLst>
        </xdr:cNvPr>
        <xdr:cNvSpPr txBox="1">
          <a:spLocks noChangeArrowheads="1"/>
        </xdr:cNvSpPr>
      </xdr:nvSpPr>
      <xdr:spPr bwMode="auto">
        <a:xfrm>
          <a:off x="4815840" y="7038975"/>
          <a:ext cx="227076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104773</xdr:rowOff>
    </xdr:from>
    <xdr:to>
      <xdr:col>1</xdr:col>
      <xdr:colOff>868680</xdr:colOff>
      <xdr:row>5</xdr:row>
      <xdr:rowOff>83526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12420" y="104773"/>
          <a:ext cx="83058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38100</xdr:colOff>
      <xdr:row>0</xdr:row>
      <xdr:rowOff>57150</xdr:rowOff>
    </xdr:from>
    <xdr:to>
      <xdr:col>3</xdr:col>
      <xdr:colOff>742950</xdr:colOff>
      <xdr:row>5</xdr:row>
      <xdr:rowOff>138539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7150"/>
          <a:ext cx="704850" cy="1005314"/>
        </a:xfrm>
        <a:prstGeom prst="rect">
          <a:avLst/>
        </a:prstGeom>
      </xdr:spPr>
    </xdr:pic>
    <xdr:clientData/>
  </xdr:twoCellAnchor>
  <xdr:twoCellAnchor>
    <xdr:from>
      <xdr:col>1</xdr:col>
      <xdr:colOff>11431</xdr:colOff>
      <xdr:row>35</xdr:row>
      <xdr:rowOff>45720</xdr:rowOff>
    </xdr:from>
    <xdr:to>
      <xdr:col>2</xdr:col>
      <xdr:colOff>220980</xdr:colOff>
      <xdr:row>40</xdr:row>
      <xdr:rowOff>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285751" y="7345680"/>
          <a:ext cx="2990849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1478280</xdr:colOff>
      <xdr:row>35</xdr:row>
      <xdr:rowOff>15240</xdr:rowOff>
    </xdr:from>
    <xdr:to>
      <xdr:col>3</xdr:col>
      <xdr:colOff>756285</xdr:colOff>
      <xdr:row>39</xdr:row>
      <xdr:rowOff>108631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4533900" y="7315200"/>
          <a:ext cx="2508885" cy="8020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7621</xdr:colOff>
      <xdr:row>42</xdr:row>
      <xdr:rowOff>99060</xdr:rowOff>
    </xdr:from>
    <xdr:to>
      <xdr:col>2</xdr:col>
      <xdr:colOff>285625</xdr:colOff>
      <xdr:row>47</xdr:row>
      <xdr:rowOff>62692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281941" y="8633460"/>
          <a:ext cx="3059304" cy="839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1520111</xdr:colOff>
      <xdr:row>42</xdr:row>
      <xdr:rowOff>70485</xdr:rowOff>
    </xdr:from>
    <xdr:to>
      <xdr:col>4</xdr:col>
      <xdr:colOff>1540</xdr:colOff>
      <xdr:row>47</xdr:row>
      <xdr:rowOff>51435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4575731" y="8604885"/>
          <a:ext cx="2504789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853440</xdr:colOff>
      <xdr:row>0</xdr:row>
      <xdr:rowOff>60960</xdr:rowOff>
    </xdr:from>
    <xdr:to>
      <xdr:col>3</xdr:col>
      <xdr:colOff>7620</xdr:colOff>
      <xdr:row>3</xdr:row>
      <xdr:rowOff>83820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A023126-4B7D-48BF-BDF4-15E9BC269F6B}"/>
            </a:ext>
          </a:extLst>
        </xdr:cNvPr>
        <xdr:cNvSpPr txBox="1"/>
      </xdr:nvSpPr>
      <xdr:spPr>
        <a:xfrm>
          <a:off x="1127760" y="60960"/>
          <a:ext cx="516636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VERACRUZ DE IGNACIO DE LA LLAVE</a:t>
          </a:r>
        </a:p>
      </xdr:txBody>
    </xdr:sp>
    <xdr:clientData/>
  </xdr:twoCellAnchor>
  <xdr:twoCellAnchor>
    <xdr:from>
      <xdr:col>1</xdr:col>
      <xdr:colOff>899160</xdr:colOff>
      <xdr:row>3</xdr:row>
      <xdr:rowOff>75150</xdr:rowOff>
    </xdr:from>
    <xdr:to>
      <xdr:col>3</xdr:col>
      <xdr:colOff>22860</xdr:colOff>
      <xdr:row>7</xdr:row>
      <xdr:rowOff>7620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8B7C245-A88A-422E-9769-B33CD436266C}"/>
            </a:ext>
          </a:extLst>
        </xdr:cNvPr>
        <xdr:cNvSpPr txBox="1"/>
      </xdr:nvSpPr>
      <xdr:spPr>
        <a:xfrm>
          <a:off x="1173480" y="600930"/>
          <a:ext cx="4846320" cy="633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142873</xdr:rowOff>
    </xdr:from>
    <xdr:to>
      <xdr:col>1</xdr:col>
      <xdr:colOff>876300</xdr:colOff>
      <xdr:row>5</xdr:row>
      <xdr:rowOff>121626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38200" y="142873"/>
          <a:ext cx="822960" cy="855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1</xdr:col>
      <xdr:colOff>7551420</xdr:colOff>
      <xdr:row>0</xdr:row>
      <xdr:rowOff>0</xdr:rowOff>
    </xdr:from>
    <xdr:to>
      <xdr:col>1</xdr:col>
      <xdr:colOff>8343900</xdr:colOff>
      <xdr:row>6</xdr:row>
      <xdr:rowOff>83820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0"/>
          <a:ext cx="792480" cy="1135380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0</xdr:row>
      <xdr:rowOff>15240</xdr:rowOff>
    </xdr:from>
    <xdr:to>
      <xdr:col>1</xdr:col>
      <xdr:colOff>7505700</xdr:colOff>
      <xdr:row>3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4567F4F-2C3A-42E9-B5A4-33C9AB34BBEA}"/>
            </a:ext>
          </a:extLst>
        </xdr:cNvPr>
        <xdr:cNvSpPr txBox="1"/>
      </xdr:nvSpPr>
      <xdr:spPr>
        <a:xfrm>
          <a:off x="1089660" y="15240"/>
          <a:ext cx="720090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</a:t>
          </a:r>
        </a:p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VERACRUZ DE IGNACIO DE LA LLAVE</a:t>
          </a:r>
        </a:p>
      </xdr:txBody>
    </xdr:sp>
    <xdr:clientData/>
  </xdr:twoCellAnchor>
  <xdr:twoCellAnchor>
    <xdr:from>
      <xdr:col>1</xdr:col>
      <xdr:colOff>274319</xdr:colOff>
      <xdr:row>3</xdr:row>
      <xdr:rowOff>90390</xdr:rowOff>
    </xdr:from>
    <xdr:to>
      <xdr:col>1</xdr:col>
      <xdr:colOff>7597788</xdr:colOff>
      <xdr:row>5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7253FAF-3E91-4F9A-AEB6-C4B559FBF577}"/>
            </a:ext>
          </a:extLst>
        </xdr:cNvPr>
        <xdr:cNvSpPr txBox="1"/>
      </xdr:nvSpPr>
      <xdr:spPr>
        <a:xfrm>
          <a:off x="1059179" y="616170"/>
          <a:ext cx="7323469" cy="374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</xdr:colOff>
      <xdr:row>0</xdr:row>
      <xdr:rowOff>104773</xdr:rowOff>
    </xdr:from>
    <xdr:to>
      <xdr:col>1</xdr:col>
      <xdr:colOff>689610</xdr:colOff>
      <xdr:row>4</xdr:row>
      <xdr:rowOff>104775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67C99B71-046A-40CC-B01A-F9389169A954}"/>
            </a:ext>
          </a:extLst>
        </xdr:cNvPr>
        <xdr:cNvSpPr txBox="1"/>
      </xdr:nvSpPr>
      <xdr:spPr>
        <a:xfrm>
          <a:off x="23431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449580</xdr:colOff>
      <xdr:row>0</xdr:row>
      <xdr:rowOff>30480</xdr:rowOff>
    </xdr:from>
    <xdr:to>
      <xdr:col>5</xdr:col>
      <xdr:colOff>1211580</xdr:colOff>
      <xdr:row>4</xdr:row>
      <xdr:rowOff>130073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B9567-713E-4E40-BD20-72E1CC2DF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3048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20</xdr:row>
      <xdr:rowOff>26671</xdr:rowOff>
    </xdr:from>
    <xdr:to>
      <xdr:col>3</xdr:col>
      <xdr:colOff>1123950</xdr:colOff>
      <xdr:row>24</xdr:row>
      <xdr:rowOff>64771</xdr:rowOff>
    </xdr:to>
    <xdr:sp macro="" textlink="" fLocksText="0">
      <xdr:nvSpPr>
        <xdr:cNvPr id="8" name="Text Box 13">
          <a:extLst>
            <a:ext uri="{FF2B5EF4-FFF2-40B4-BE49-F238E27FC236}">
              <a16:creationId xmlns:a16="http://schemas.microsoft.com/office/drawing/2014/main" id="{8D28FF9E-FB02-4B22-90BE-8325FE21D705}"/>
            </a:ext>
          </a:extLst>
        </xdr:cNvPr>
        <xdr:cNvSpPr txBox="1">
          <a:spLocks noChangeArrowheads="1"/>
        </xdr:cNvSpPr>
      </xdr:nvSpPr>
      <xdr:spPr bwMode="auto">
        <a:xfrm>
          <a:off x="352424" y="3589021"/>
          <a:ext cx="1809751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3228975</xdr:colOff>
      <xdr:row>20</xdr:row>
      <xdr:rowOff>66675</xdr:rowOff>
    </xdr:from>
    <xdr:to>
      <xdr:col>5</xdr:col>
      <xdr:colOff>971550</xdr:colOff>
      <xdr:row>25</xdr:row>
      <xdr:rowOff>38100</xdr:rowOff>
    </xdr:to>
    <xdr:sp macro="" textlink="" fLocksText="0">
      <xdr:nvSpPr>
        <xdr:cNvPr id="9" name="Text Box 15">
          <a:extLst>
            <a:ext uri="{FF2B5EF4-FFF2-40B4-BE49-F238E27FC236}">
              <a16:creationId xmlns:a16="http://schemas.microsoft.com/office/drawing/2014/main" id="{F32A7B60-241E-4CF0-B28C-C8E674B0CF7B}"/>
            </a:ext>
          </a:extLst>
        </xdr:cNvPr>
        <xdr:cNvSpPr txBox="1">
          <a:spLocks noChangeArrowheads="1"/>
        </xdr:cNvSpPr>
      </xdr:nvSpPr>
      <xdr:spPr bwMode="auto">
        <a:xfrm>
          <a:off x="4267200" y="3629025"/>
          <a:ext cx="1809750" cy="923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182881</xdr:colOff>
      <xdr:row>29</xdr:row>
      <xdr:rowOff>182880</xdr:rowOff>
    </xdr:from>
    <xdr:to>
      <xdr:col>3</xdr:col>
      <xdr:colOff>1703071</xdr:colOff>
      <xdr:row>34</xdr:row>
      <xdr:rowOff>116205</xdr:rowOff>
    </xdr:to>
    <xdr:sp macro="" textlink="" fLocksText="0">
      <xdr:nvSpPr>
        <xdr:cNvPr id="10" name="Text Box 14">
          <a:extLst>
            <a:ext uri="{FF2B5EF4-FFF2-40B4-BE49-F238E27FC236}">
              <a16:creationId xmlns:a16="http://schemas.microsoft.com/office/drawing/2014/main" id="{43095C72-CA52-4F2C-A17E-488695566FC8}"/>
            </a:ext>
          </a:extLst>
        </xdr:cNvPr>
        <xdr:cNvSpPr txBox="1">
          <a:spLocks noChangeArrowheads="1"/>
        </xdr:cNvSpPr>
      </xdr:nvSpPr>
      <xdr:spPr bwMode="auto">
        <a:xfrm>
          <a:off x="459106" y="5478780"/>
          <a:ext cx="228219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3038474</xdr:colOff>
      <xdr:row>29</xdr:row>
      <xdr:rowOff>123826</xdr:rowOff>
    </xdr:from>
    <xdr:to>
      <xdr:col>5</xdr:col>
      <xdr:colOff>1019174</xdr:colOff>
      <xdr:row>35</xdr:row>
      <xdr:rowOff>47626</xdr:rowOff>
    </xdr:to>
    <xdr:sp macro="" textlink="" fLocksText="0">
      <xdr:nvSpPr>
        <xdr:cNvPr id="11" name="Text Box 15">
          <a:extLst>
            <a:ext uri="{FF2B5EF4-FFF2-40B4-BE49-F238E27FC236}">
              <a16:creationId xmlns:a16="http://schemas.microsoft.com/office/drawing/2014/main" id="{5EA184D1-2A5D-4984-89D5-F4F753487E7A}"/>
            </a:ext>
          </a:extLst>
        </xdr:cNvPr>
        <xdr:cNvSpPr txBox="1">
          <a:spLocks noChangeArrowheads="1"/>
        </xdr:cNvSpPr>
      </xdr:nvSpPr>
      <xdr:spPr bwMode="auto">
        <a:xfrm>
          <a:off x="4076699" y="5419726"/>
          <a:ext cx="2047875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104773</xdr:rowOff>
    </xdr:from>
    <xdr:to>
      <xdr:col>1</xdr:col>
      <xdr:colOff>750570</xdr:colOff>
      <xdr:row>4</xdr:row>
      <xdr:rowOff>104775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98A33ED8-BE31-4AAA-81C8-FBE66E7CACCF}"/>
            </a:ext>
          </a:extLst>
        </xdr:cNvPr>
        <xdr:cNvSpPr txBox="1"/>
      </xdr:nvSpPr>
      <xdr:spPr>
        <a:xfrm>
          <a:off x="29527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350520</xdr:colOff>
      <xdr:row>0</xdr:row>
      <xdr:rowOff>76200</xdr:rowOff>
    </xdr:from>
    <xdr:to>
      <xdr:col>5</xdr:col>
      <xdr:colOff>1112520</xdr:colOff>
      <xdr:row>4</xdr:row>
      <xdr:rowOff>175793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09D30-2398-4C68-AD3F-C36CD0987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7620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304801</xdr:colOff>
      <xdr:row>22</xdr:row>
      <xdr:rowOff>175261</xdr:rowOff>
    </xdr:from>
    <xdr:to>
      <xdr:col>3</xdr:col>
      <xdr:colOff>1824991</xdr:colOff>
      <xdr:row>27</xdr:row>
      <xdr:rowOff>22861</xdr:rowOff>
    </xdr:to>
    <xdr:sp macro="" textlink="" fLocksText="0">
      <xdr:nvSpPr>
        <xdr:cNvPr id="12" name="Text Box 13">
          <a:extLst>
            <a:ext uri="{FF2B5EF4-FFF2-40B4-BE49-F238E27FC236}">
              <a16:creationId xmlns:a16="http://schemas.microsoft.com/office/drawing/2014/main" id="{5FBD19D4-0F14-4009-8764-578AF52F21B7}"/>
            </a:ext>
          </a:extLst>
        </xdr:cNvPr>
        <xdr:cNvSpPr txBox="1">
          <a:spLocks noChangeArrowheads="1"/>
        </xdr:cNvSpPr>
      </xdr:nvSpPr>
      <xdr:spPr bwMode="auto">
        <a:xfrm>
          <a:off x="586741" y="4061461"/>
          <a:ext cx="23050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2971800</xdr:colOff>
      <xdr:row>22</xdr:row>
      <xdr:rowOff>47625</xdr:rowOff>
    </xdr:from>
    <xdr:to>
      <xdr:col>5</xdr:col>
      <xdr:colOff>1171575</xdr:colOff>
      <xdr:row>27</xdr:row>
      <xdr:rowOff>19050</xdr:rowOff>
    </xdr:to>
    <xdr:sp macro="" textlink="" fLocksText="0">
      <xdr:nvSpPr>
        <xdr:cNvPr id="13" name="Text Box 15">
          <a:extLst>
            <a:ext uri="{FF2B5EF4-FFF2-40B4-BE49-F238E27FC236}">
              <a16:creationId xmlns:a16="http://schemas.microsoft.com/office/drawing/2014/main" id="{315FA1DC-67DD-49E7-967B-893022E6A3BB}"/>
            </a:ext>
          </a:extLst>
        </xdr:cNvPr>
        <xdr:cNvSpPr txBox="1">
          <a:spLocks noChangeArrowheads="1"/>
        </xdr:cNvSpPr>
      </xdr:nvSpPr>
      <xdr:spPr bwMode="auto">
        <a:xfrm>
          <a:off x="4038600" y="32417385"/>
          <a:ext cx="238315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289561</xdr:colOff>
      <xdr:row>31</xdr:row>
      <xdr:rowOff>89535</xdr:rowOff>
    </xdr:from>
    <xdr:to>
      <xdr:col>3</xdr:col>
      <xdr:colOff>1809751</xdr:colOff>
      <xdr:row>36</xdr:row>
      <xdr:rowOff>22860</xdr:rowOff>
    </xdr:to>
    <xdr:sp macro="" textlink="" fLocksText="0">
      <xdr:nvSpPr>
        <xdr:cNvPr id="14" name="Text Box 14">
          <a:extLst>
            <a:ext uri="{FF2B5EF4-FFF2-40B4-BE49-F238E27FC236}">
              <a16:creationId xmlns:a16="http://schemas.microsoft.com/office/drawing/2014/main" id="{9BA835FF-65A3-41DB-8006-2B4C70A4F550}"/>
            </a:ext>
          </a:extLst>
        </xdr:cNvPr>
        <xdr:cNvSpPr txBox="1">
          <a:spLocks noChangeArrowheads="1"/>
        </xdr:cNvSpPr>
      </xdr:nvSpPr>
      <xdr:spPr bwMode="auto">
        <a:xfrm>
          <a:off x="571501" y="5652135"/>
          <a:ext cx="230505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2952549</xdr:colOff>
      <xdr:row>31</xdr:row>
      <xdr:rowOff>47626</xdr:rowOff>
    </xdr:from>
    <xdr:to>
      <xdr:col>6</xdr:col>
      <xdr:colOff>0</xdr:colOff>
      <xdr:row>35</xdr:row>
      <xdr:rowOff>142876</xdr:rowOff>
    </xdr:to>
    <xdr:sp macro="" textlink="" fLocksText="0">
      <xdr:nvSpPr>
        <xdr:cNvPr id="15" name="Text Box 15">
          <a:extLst>
            <a:ext uri="{FF2B5EF4-FFF2-40B4-BE49-F238E27FC236}">
              <a16:creationId xmlns:a16="http://schemas.microsoft.com/office/drawing/2014/main" id="{B7794EB4-3E39-48DE-A598-4EBDFD89D03A}"/>
            </a:ext>
          </a:extLst>
        </xdr:cNvPr>
        <xdr:cNvSpPr txBox="1">
          <a:spLocks noChangeArrowheads="1"/>
        </xdr:cNvSpPr>
      </xdr:nvSpPr>
      <xdr:spPr bwMode="auto">
        <a:xfrm>
          <a:off x="4019349" y="34093786"/>
          <a:ext cx="2510991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104773</xdr:rowOff>
    </xdr:from>
    <xdr:to>
      <xdr:col>1</xdr:col>
      <xdr:colOff>750570</xdr:colOff>
      <xdr:row>4</xdr:row>
      <xdr:rowOff>104775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F6F17899-AC81-48AB-B1BE-82E772C166E2}"/>
            </a:ext>
          </a:extLst>
        </xdr:cNvPr>
        <xdr:cNvSpPr txBox="1"/>
      </xdr:nvSpPr>
      <xdr:spPr>
        <a:xfrm>
          <a:off x="29527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449580</xdr:colOff>
      <xdr:row>0</xdr:row>
      <xdr:rowOff>30480</xdr:rowOff>
    </xdr:from>
    <xdr:to>
      <xdr:col>5</xdr:col>
      <xdr:colOff>1211580</xdr:colOff>
      <xdr:row>4</xdr:row>
      <xdr:rowOff>130073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A2AB7-85E3-4115-BAA2-35A17158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3048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266701</xdr:colOff>
      <xdr:row>23</xdr:row>
      <xdr:rowOff>137161</xdr:rowOff>
    </xdr:from>
    <xdr:to>
      <xdr:col>3</xdr:col>
      <xdr:colOff>1786891</xdr:colOff>
      <xdr:row>27</xdr:row>
      <xdr:rowOff>167641</xdr:rowOff>
    </xdr:to>
    <xdr:sp macro="" textlink="" fLocksText="0">
      <xdr:nvSpPr>
        <xdr:cNvPr id="16" name="Text Box 13">
          <a:extLst>
            <a:ext uri="{FF2B5EF4-FFF2-40B4-BE49-F238E27FC236}">
              <a16:creationId xmlns:a16="http://schemas.microsoft.com/office/drawing/2014/main" id="{461F08B9-176D-464F-A498-CC512E0C5C37}"/>
            </a:ext>
          </a:extLst>
        </xdr:cNvPr>
        <xdr:cNvSpPr txBox="1">
          <a:spLocks noChangeArrowheads="1"/>
        </xdr:cNvSpPr>
      </xdr:nvSpPr>
      <xdr:spPr bwMode="auto">
        <a:xfrm>
          <a:off x="548641" y="4229101"/>
          <a:ext cx="23050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3019425</xdr:colOff>
      <xdr:row>23</xdr:row>
      <xdr:rowOff>47625</xdr:rowOff>
    </xdr:from>
    <xdr:to>
      <xdr:col>5</xdr:col>
      <xdr:colOff>1171575</xdr:colOff>
      <xdr:row>28</xdr:row>
      <xdr:rowOff>19050</xdr:rowOff>
    </xdr:to>
    <xdr:sp macro="" textlink="" fLocksText="0">
      <xdr:nvSpPr>
        <xdr:cNvPr id="17" name="Text Box 15">
          <a:extLst>
            <a:ext uri="{FF2B5EF4-FFF2-40B4-BE49-F238E27FC236}">
              <a16:creationId xmlns:a16="http://schemas.microsoft.com/office/drawing/2014/main" id="{3E3A995B-5E43-40EC-B9FD-BBEF4334B5D0}"/>
            </a:ext>
          </a:extLst>
        </xdr:cNvPr>
        <xdr:cNvSpPr txBox="1">
          <a:spLocks noChangeArrowheads="1"/>
        </xdr:cNvSpPr>
      </xdr:nvSpPr>
      <xdr:spPr bwMode="auto">
        <a:xfrm>
          <a:off x="4086225" y="41142285"/>
          <a:ext cx="233553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243841</xdr:colOff>
      <xdr:row>32</xdr:row>
      <xdr:rowOff>150495</xdr:rowOff>
    </xdr:from>
    <xdr:to>
      <xdr:col>3</xdr:col>
      <xdr:colOff>1764031</xdr:colOff>
      <xdr:row>37</xdr:row>
      <xdr:rowOff>83820</xdr:rowOff>
    </xdr:to>
    <xdr:sp macro="" textlink="" fLocksText="0">
      <xdr:nvSpPr>
        <xdr:cNvPr id="18" name="Text Box 14">
          <a:extLst>
            <a:ext uri="{FF2B5EF4-FFF2-40B4-BE49-F238E27FC236}">
              <a16:creationId xmlns:a16="http://schemas.microsoft.com/office/drawing/2014/main" id="{4491834A-D806-4950-9597-CBB3A36C7B62}"/>
            </a:ext>
          </a:extLst>
        </xdr:cNvPr>
        <xdr:cNvSpPr txBox="1">
          <a:spLocks noChangeArrowheads="1"/>
        </xdr:cNvSpPr>
      </xdr:nvSpPr>
      <xdr:spPr bwMode="auto">
        <a:xfrm>
          <a:off x="525781" y="5918835"/>
          <a:ext cx="230505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3002180</xdr:colOff>
      <xdr:row>32</xdr:row>
      <xdr:rowOff>47626</xdr:rowOff>
    </xdr:from>
    <xdr:to>
      <xdr:col>6</xdr:col>
      <xdr:colOff>0</xdr:colOff>
      <xdr:row>36</xdr:row>
      <xdr:rowOff>142876</xdr:rowOff>
    </xdr:to>
    <xdr:sp macro="" textlink="" fLocksText="0">
      <xdr:nvSpPr>
        <xdr:cNvPr id="19" name="Text Box 15">
          <a:extLst>
            <a:ext uri="{FF2B5EF4-FFF2-40B4-BE49-F238E27FC236}">
              <a16:creationId xmlns:a16="http://schemas.microsoft.com/office/drawing/2014/main" id="{4113E04E-E8C3-4EB2-8B22-5D667FA861C1}"/>
            </a:ext>
          </a:extLst>
        </xdr:cNvPr>
        <xdr:cNvSpPr txBox="1">
          <a:spLocks noChangeArrowheads="1"/>
        </xdr:cNvSpPr>
      </xdr:nvSpPr>
      <xdr:spPr bwMode="auto">
        <a:xfrm>
          <a:off x="4068980" y="42818686"/>
          <a:ext cx="2461360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104773</xdr:rowOff>
    </xdr:from>
    <xdr:to>
      <xdr:col>1</xdr:col>
      <xdr:colOff>750570</xdr:colOff>
      <xdr:row>4</xdr:row>
      <xdr:rowOff>104775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32C7DED4-5AB9-4DA3-ACF7-5D178248EB84}"/>
            </a:ext>
          </a:extLst>
        </xdr:cNvPr>
        <xdr:cNvSpPr txBox="1"/>
      </xdr:nvSpPr>
      <xdr:spPr>
        <a:xfrm>
          <a:off x="29527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5</xdr:col>
      <xdr:colOff>449580</xdr:colOff>
      <xdr:row>0</xdr:row>
      <xdr:rowOff>30480</xdr:rowOff>
    </xdr:from>
    <xdr:to>
      <xdr:col>5</xdr:col>
      <xdr:colOff>1211580</xdr:colOff>
      <xdr:row>4</xdr:row>
      <xdr:rowOff>130073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22311-4BB6-4731-A142-E0D08B22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3048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266701</xdr:colOff>
      <xdr:row>21</xdr:row>
      <xdr:rowOff>167641</xdr:rowOff>
    </xdr:from>
    <xdr:to>
      <xdr:col>3</xdr:col>
      <xdr:colOff>1786891</xdr:colOff>
      <xdr:row>26</xdr:row>
      <xdr:rowOff>15241</xdr:rowOff>
    </xdr:to>
    <xdr:sp macro="" textlink="" fLocksText="0">
      <xdr:nvSpPr>
        <xdr:cNvPr id="20" name="Text Box 13">
          <a:extLst>
            <a:ext uri="{FF2B5EF4-FFF2-40B4-BE49-F238E27FC236}">
              <a16:creationId xmlns:a16="http://schemas.microsoft.com/office/drawing/2014/main" id="{9586060C-EFCF-41C8-B6CD-84EEDEA6EDAE}"/>
            </a:ext>
          </a:extLst>
        </xdr:cNvPr>
        <xdr:cNvSpPr txBox="1">
          <a:spLocks noChangeArrowheads="1"/>
        </xdr:cNvSpPr>
      </xdr:nvSpPr>
      <xdr:spPr bwMode="auto">
        <a:xfrm>
          <a:off x="548641" y="3992881"/>
          <a:ext cx="23050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3429000</xdr:colOff>
      <xdr:row>21</xdr:row>
      <xdr:rowOff>47625</xdr:rowOff>
    </xdr:from>
    <xdr:to>
      <xdr:col>5</xdr:col>
      <xdr:colOff>1171575</xdr:colOff>
      <xdr:row>26</xdr:row>
      <xdr:rowOff>19050</xdr:rowOff>
    </xdr:to>
    <xdr:sp macro="" textlink="" fLocksText="0">
      <xdr:nvSpPr>
        <xdr:cNvPr id="21" name="Text Box 15">
          <a:extLst>
            <a:ext uri="{FF2B5EF4-FFF2-40B4-BE49-F238E27FC236}">
              <a16:creationId xmlns:a16="http://schemas.microsoft.com/office/drawing/2014/main" id="{A3B0FBF5-16B3-43D0-AE78-06CF843F0622}"/>
            </a:ext>
          </a:extLst>
        </xdr:cNvPr>
        <xdr:cNvSpPr txBox="1">
          <a:spLocks noChangeArrowheads="1"/>
        </xdr:cNvSpPr>
      </xdr:nvSpPr>
      <xdr:spPr bwMode="auto">
        <a:xfrm>
          <a:off x="4495800" y="49272825"/>
          <a:ext cx="192595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175261</xdr:colOff>
      <xdr:row>30</xdr:row>
      <xdr:rowOff>28575</xdr:rowOff>
    </xdr:from>
    <xdr:to>
      <xdr:col>3</xdr:col>
      <xdr:colOff>1695451</xdr:colOff>
      <xdr:row>34</xdr:row>
      <xdr:rowOff>144780</xdr:rowOff>
    </xdr:to>
    <xdr:sp macro="" textlink="" fLocksText="0">
      <xdr:nvSpPr>
        <xdr:cNvPr id="22" name="Text Box 14">
          <a:extLst>
            <a:ext uri="{FF2B5EF4-FFF2-40B4-BE49-F238E27FC236}">
              <a16:creationId xmlns:a16="http://schemas.microsoft.com/office/drawing/2014/main" id="{CA0B2A84-A45C-473B-8AC8-E62CC20B7DEA}"/>
            </a:ext>
          </a:extLst>
        </xdr:cNvPr>
        <xdr:cNvSpPr txBox="1">
          <a:spLocks noChangeArrowheads="1"/>
        </xdr:cNvSpPr>
      </xdr:nvSpPr>
      <xdr:spPr bwMode="auto">
        <a:xfrm>
          <a:off x="457201" y="5568315"/>
          <a:ext cx="244221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3</xdr:col>
      <xdr:colOff>3429000</xdr:colOff>
      <xdr:row>30</xdr:row>
      <xdr:rowOff>47626</xdr:rowOff>
    </xdr:from>
    <xdr:to>
      <xdr:col>6</xdr:col>
      <xdr:colOff>0</xdr:colOff>
      <xdr:row>34</xdr:row>
      <xdr:rowOff>142876</xdr:rowOff>
    </xdr:to>
    <xdr:sp macro="" textlink="" fLocksText="0">
      <xdr:nvSpPr>
        <xdr:cNvPr id="23" name="Text Box 15">
          <a:extLst>
            <a:ext uri="{FF2B5EF4-FFF2-40B4-BE49-F238E27FC236}">
              <a16:creationId xmlns:a16="http://schemas.microsoft.com/office/drawing/2014/main" id="{04D4EA77-0CD4-477A-A6DB-B1807841E961}"/>
            </a:ext>
          </a:extLst>
        </xdr:cNvPr>
        <xdr:cNvSpPr txBox="1">
          <a:spLocks noChangeArrowheads="1"/>
        </xdr:cNvSpPr>
      </xdr:nvSpPr>
      <xdr:spPr bwMode="auto">
        <a:xfrm>
          <a:off x="4495800" y="50949226"/>
          <a:ext cx="2034540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</xdr:colOff>
      <xdr:row>0</xdr:row>
      <xdr:rowOff>180973</xdr:rowOff>
    </xdr:from>
    <xdr:to>
      <xdr:col>5</xdr:col>
      <xdr:colOff>76200</xdr:colOff>
      <xdr:row>5</xdr:row>
      <xdr:rowOff>60960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4033184E-F034-48D3-8EDC-ED3CA8B46ADD}"/>
            </a:ext>
          </a:extLst>
        </xdr:cNvPr>
        <xdr:cNvSpPr txBox="1"/>
      </xdr:nvSpPr>
      <xdr:spPr>
        <a:xfrm>
          <a:off x="333375" y="180973"/>
          <a:ext cx="939165" cy="794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15</xdr:col>
      <xdr:colOff>449580</xdr:colOff>
      <xdr:row>0</xdr:row>
      <xdr:rowOff>30480</xdr:rowOff>
    </xdr:from>
    <xdr:to>
      <xdr:col>15</xdr:col>
      <xdr:colOff>1211580</xdr:colOff>
      <xdr:row>6</xdr:row>
      <xdr:rowOff>8153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CDDDD-CFA9-4E6A-B7EA-DE25A655A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760" y="30480"/>
          <a:ext cx="762000" cy="1082573"/>
        </a:xfrm>
        <a:prstGeom prst="rect">
          <a:avLst/>
        </a:prstGeom>
      </xdr:spPr>
    </xdr:pic>
    <xdr:clientData/>
  </xdr:twoCellAnchor>
  <xdr:twoCellAnchor>
    <xdr:from>
      <xdr:col>1</xdr:col>
      <xdr:colOff>53341</xdr:colOff>
      <xdr:row>29</xdr:row>
      <xdr:rowOff>68581</xdr:rowOff>
    </xdr:from>
    <xdr:to>
      <xdr:col>13</xdr:col>
      <xdr:colOff>967740</xdr:colOff>
      <xdr:row>33</xdr:row>
      <xdr:rowOff>99061</xdr:rowOff>
    </xdr:to>
    <xdr:sp macro="" textlink="" fLocksText="0">
      <xdr:nvSpPr>
        <xdr:cNvPr id="24" name="Text Box 13">
          <a:extLst>
            <a:ext uri="{FF2B5EF4-FFF2-40B4-BE49-F238E27FC236}">
              <a16:creationId xmlns:a16="http://schemas.microsoft.com/office/drawing/2014/main" id="{64C354F6-2FFD-4C85-B9FF-FC2B12432199}"/>
            </a:ext>
          </a:extLst>
        </xdr:cNvPr>
        <xdr:cNvSpPr txBox="1">
          <a:spLocks noChangeArrowheads="1"/>
        </xdr:cNvSpPr>
      </xdr:nvSpPr>
      <xdr:spPr bwMode="auto">
        <a:xfrm>
          <a:off x="335281" y="4008121"/>
          <a:ext cx="2636519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13</xdr:col>
      <xdr:colOff>3230880</xdr:colOff>
      <xdr:row>29</xdr:row>
      <xdr:rowOff>30480</xdr:rowOff>
    </xdr:from>
    <xdr:to>
      <xdr:col>15</xdr:col>
      <xdr:colOff>1232535</xdr:colOff>
      <xdr:row>33</xdr:row>
      <xdr:rowOff>171450</xdr:rowOff>
    </xdr:to>
    <xdr:sp macro="" textlink="" fLocksText="0">
      <xdr:nvSpPr>
        <xdr:cNvPr id="25" name="Text Box 15">
          <a:extLst>
            <a:ext uri="{FF2B5EF4-FFF2-40B4-BE49-F238E27FC236}">
              <a16:creationId xmlns:a16="http://schemas.microsoft.com/office/drawing/2014/main" id="{ECF34838-2CEC-4E5E-8213-0D16C0A7855A}"/>
            </a:ext>
          </a:extLst>
        </xdr:cNvPr>
        <xdr:cNvSpPr txBox="1">
          <a:spLocks noChangeArrowheads="1"/>
        </xdr:cNvSpPr>
      </xdr:nvSpPr>
      <xdr:spPr bwMode="auto">
        <a:xfrm>
          <a:off x="5234940" y="3970020"/>
          <a:ext cx="2345055" cy="8724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83819</xdr:colOff>
      <xdr:row>36</xdr:row>
      <xdr:rowOff>142875</xdr:rowOff>
    </xdr:from>
    <xdr:to>
      <xdr:col>13</xdr:col>
      <xdr:colOff>1002030</xdr:colOff>
      <xdr:row>41</xdr:row>
      <xdr:rowOff>60960</xdr:rowOff>
    </xdr:to>
    <xdr:sp macro="" textlink="" fLocksText="0">
      <xdr:nvSpPr>
        <xdr:cNvPr id="26" name="Text Box 14">
          <a:extLst>
            <a:ext uri="{FF2B5EF4-FFF2-40B4-BE49-F238E27FC236}">
              <a16:creationId xmlns:a16="http://schemas.microsoft.com/office/drawing/2014/main" id="{46943F8C-CBD5-40B7-AEE5-DDA12749F48F}"/>
            </a:ext>
          </a:extLst>
        </xdr:cNvPr>
        <xdr:cNvSpPr txBox="1">
          <a:spLocks noChangeArrowheads="1"/>
        </xdr:cNvSpPr>
      </xdr:nvSpPr>
      <xdr:spPr bwMode="auto">
        <a:xfrm>
          <a:off x="365759" y="5377815"/>
          <a:ext cx="2640331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13</xdr:col>
      <xdr:colOff>3429000</xdr:colOff>
      <xdr:row>37</xdr:row>
      <xdr:rowOff>47626</xdr:rowOff>
    </xdr:from>
    <xdr:to>
      <xdr:col>16</xdr:col>
      <xdr:colOff>0</xdr:colOff>
      <xdr:row>41</xdr:row>
      <xdr:rowOff>142876</xdr:rowOff>
    </xdr:to>
    <xdr:sp macro="" textlink="" fLocksText="0">
      <xdr:nvSpPr>
        <xdr:cNvPr id="27" name="Text Box 15">
          <a:extLst>
            <a:ext uri="{FF2B5EF4-FFF2-40B4-BE49-F238E27FC236}">
              <a16:creationId xmlns:a16="http://schemas.microsoft.com/office/drawing/2014/main" id="{F51347B0-5A8F-48F3-B100-9D243C22FE63}"/>
            </a:ext>
          </a:extLst>
        </xdr:cNvPr>
        <xdr:cNvSpPr txBox="1">
          <a:spLocks noChangeArrowheads="1"/>
        </xdr:cNvSpPr>
      </xdr:nvSpPr>
      <xdr:spPr bwMode="auto">
        <a:xfrm>
          <a:off x="4495800" y="59079766"/>
          <a:ext cx="2034540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104773</xdr:rowOff>
    </xdr:from>
    <xdr:to>
      <xdr:col>1</xdr:col>
      <xdr:colOff>750570</xdr:colOff>
      <xdr:row>4</xdr:row>
      <xdr:rowOff>104775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F216B55D-9059-4238-9665-6F62F2E88F59}"/>
            </a:ext>
          </a:extLst>
        </xdr:cNvPr>
        <xdr:cNvSpPr txBox="1"/>
      </xdr:nvSpPr>
      <xdr:spPr>
        <a:xfrm>
          <a:off x="295275" y="104773"/>
          <a:ext cx="737235" cy="982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LOGO</a:t>
          </a:r>
        </a:p>
        <a:p>
          <a:pPr algn="ctr"/>
          <a:r>
            <a:rPr lang="es-MX" sz="6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6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194311</xdr:colOff>
      <xdr:row>23</xdr:row>
      <xdr:rowOff>169546</xdr:rowOff>
    </xdr:from>
    <xdr:to>
      <xdr:col>3</xdr:col>
      <xdr:colOff>1714501</xdr:colOff>
      <xdr:row>28</xdr:row>
      <xdr:rowOff>17146</xdr:rowOff>
    </xdr:to>
    <xdr:sp macro="" textlink="" fLocksText="0">
      <xdr:nvSpPr>
        <xdr:cNvPr id="28" name="Text Box 13">
          <a:extLst>
            <a:ext uri="{FF2B5EF4-FFF2-40B4-BE49-F238E27FC236}">
              <a16:creationId xmlns:a16="http://schemas.microsoft.com/office/drawing/2014/main" id="{27FA335F-AED0-4D29-A4AB-FD0204B5CFAD}"/>
            </a:ext>
          </a:extLst>
        </xdr:cNvPr>
        <xdr:cNvSpPr txBox="1">
          <a:spLocks noChangeArrowheads="1"/>
        </xdr:cNvSpPr>
      </xdr:nvSpPr>
      <xdr:spPr bwMode="auto">
        <a:xfrm>
          <a:off x="476251" y="5122546"/>
          <a:ext cx="23050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49530</xdr:colOff>
      <xdr:row>23</xdr:row>
      <xdr:rowOff>102870</xdr:rowOff>
    </xdr:from>
    <xdr:to>
      <xdr:col>7</xdr:col>
      <xdr:colOff>750570</xdr:colOff>
      <xdr:row>28</xdr:row>
      <xdr:rowOff>74295</xdr:rowOff>
    </xdr:to>
    <xdr:sp macro="" textlink="" fLocksText="0">
      <xdr:nvSpPr>
        <xdr:cNvPr id="29" name="Text Box 15">
          <a:extLst>
            <a:ext uri="{FF2B5EF4-FFF2-40B4-BE49-F238E27FC236}">
              <a16:creationId xmlns:a16="http://schemas.microsoft.com/office/drawing/2014/main" id="{2B6973D1-AFB3-47A3-966A-D053CCB3DD59}"/>
            </a:ext>
          </a:extLst>
        </xdr:cNvPr>
        <xdr:cNvSpPr txBox="1">
          <a:spLocks noChangeArrowheads="1"/>
        </xdr:cNvSpPr>
      </xdr:nvSpPr>
      <xdr:spPr bwMode="auto">
        <a:xfrm>
          <a:off x="6579870" y="5604510"/>
          <a:ext cx="195834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8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12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lnSpc>
              <a:spcPts val="1100"/>
            </a:lnSpc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6</xdr:col>
      <xdr:colOff>64770</xdr:colOff>
      <xdr:row>31</xdr:row>
      <xdr:rowOff>118111</xdr:rowOff>
    </xdr:from>
    <xdr:to>
      <xdr:col>7</xdr:col>
      <xdr:colOff>842010</xdr:colOff>
      <xdr:row>36</xdr:row>
      <xdr:rowOff>30481</xdr:rowOff>
    </xdr:to>
    <xdr:sp macro="" textlink="" fLocksText="0">
      <xdr:nvSpPr>
        <xdr:cNvPr id="30" name="Text Box 15">
          <a:extLst>
            <a:ext uri="{FF2B5EF4-FFF2-40B4-BE49-F238E27FC236}">
              <a16:creationId xmlns:a16="http://schemas.microsoft.com/office/drawing/2014/main" id="{46B6CCFC-4743-40EF-B6C0-F34E54A80ACD}"/>
            </a:ext>
          </a:extLst>
        </xdr:cNvPr>
        <xdr:cNvSpPr txBox="1">
          <a:spLocks noChangeArrowheads="1"/>
        </xdr:cNvSpPr>
      </xdr:nvSpPr>
      <xdr:spPr bwMode="auto">
        <a:xfrm>
          <a:off x="6595110" y="6564631"/>
          <a:ext cx="2034540" cy="826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1</xdr:col>
      <xdr:colOff>232411</xdr:colOff>
      <xdr:row>31</xdr:row>
      <xdr:rowOff>114300</xdr:rowOff>
    </xdr:from>
    <xdr:to>
      <xdr:col>3</xdr:col>
      <xdr:colOff>1752601</xdr:colOff>
      <xdr:row>36</xdr:row>
      <xdr:rowOff>47625</xdr:rowOff>
    </xdr:to>
    <xdr:sp macro="" textlink="" fLocksText="0">
      <xdr:nvSpPr>
        <xdr:cNvPr id="31" name="Text Box 14">
          <a:extLst>
            <a:ext uri="{FF2B5EF4-FFF2-40B4-BE49-F238E27FC236}">
              <a16:creationId xmlns:a16="http://schemas.microsoft.com/office/drawing/2014/main" id="{FBF4C53F-6F41-4EAF-8FD3-E264FF6E3220}"/>
            </a:ext>
          </a:extLst>
        </xdr:cNvPr>
        <xdr:cNvSpPr txBox="1">
          <a:spLocks noChangeArrowheads="1"/>
        </xdr:cNvSpPr>
      </xdr:nvSpPr>
      <xdr:spPr bwMode="auto">
        <a:xfrm>
          <a:off x="514351" y="6560820"/>
          <a:ext cx="230505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oneCellAnchor>
    <xdr:from>
      <xdr:col>7</xdr:col>
      <xdr:colOff>289560</xdr:colOff>
      <xdr:row>0</xdr:row>
      <xdr:rowOff>45721</xdr:rowOff>
    </xdr:from>
    <xdr:ext cx="762000" cy="944880"/>
    <xdr:pic>
      <xdr:nvPicPr>
        <xdr:cNvPr id="32" name="Imagen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0F237-57BA-4B63-982F-53C518FA0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45721"/>
          <a:ext cx="762000" cy="944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c.gob.mx/work/models/CONAC/normatividad/NOR_01_14_011.pdf" TargetMode="External"/><Relationship Id="rId3" Type="http://schemas.openxmlformats.org/officeDocument/2006/relationships/hyperlink" Target="https://www.conac.gob.mx/work/models/CONAC/normatividad/NOR_01_14_002.pdf" TargetMode="External"/><Relationship Id="rId7" Type="http://schemas.openxmlformats.org/officeDocument/2006/relationships/hyperlink" Target="https://www.conac.gob.mx/work/models/CONAC/normatividad/NOR_01_02_003.pdf" TargetMode="External"/><Relationship Id="rId2" Type="http://schemas.openxmlformats.org/officeDocument/2006/relationships/hyperlink" Target="https://www.gob.mx/cms/uploads/attachment/file/154437/Guia_MIR.pdf" TargetMode="External"/><Relationship Id="rId1" Type="http://schemas.openxmlformats.org/officeDocument/2006/relationships/hyperlink" Target="https://www.conac.gob.mx/work/models/CONAC/normatividad/NOR_01_14_003.pdf" TargetMode="External"/><Relationship Id="rId6" Type="http://schemas.openxmlformats.org/officeDocument/2006/relationships/hyperlink" Target="https://www.conac.gob.mx/work/models/CONAC/normatividad/NOR_01_02_005.pdf" TargetMode="External"/><Relationship Id="rId5" Type="http://schemas.openxmlformats.org/officeDocument/2006/relationships/hyperlink" Target="https://www.conac.gob.mx/work/models/CONAC/normatividad/NOR_01_15_002.pdf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coneval.org.mx/Informes/Coordinacion/Publicaciones%20oficiales/GUIA_PARA_LA_ELABORACION_DE_MATRIZ_DE_INDICADORES.pdf" TargetMode="External"/><Relationship Id="rId9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8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4.xml"/><Relationship Id="rId3" Type="http://schemas.openxmlformats.org/officeDocument/2006/relationships/hyperlink" Target="https://www.coneval.org.mx/Evaluacion/MDE/Documents/Oficio_VQZ.SE.164.19.pdf" TargetMode="External"/><Relationship Id="rId7" Type="http://schemas.openxmlformats.org/officeDocument/2006/relationships/printerSettings" Target="../printerSettings/printerSettings34.bin"/><Relationship Id="rId2" Type="http://schemas.openxmlformats.org/officeDocument/2006/relationships/hyperlink" Target="https://www.coneval.org.mx/Informes/Coordinacion/Publicaciones%20oficiales/GUIA_PARA_LA_ELABORACION_DE_MATRIZ_DE_INDICADORES.pdf" TargetMode="External"/><Relationship Id="rId1" Type="http://schemas.openxmlformats.org/officeDocument/2006/relationships/hyperlink" Target="https://www.gob.mx/shcp/documentos/guia-para-el-diseno-de-la-matriz-de-indicadores-para-resultados" TargetMode="External"/><Relationship Id="rId6" Type="http://schemas.openxmlformats.org/officeDocument/2006/relationships/hyperlink" Target="https://www.transparenciapresupuestaria.gob.mx/es/PTP/Capacitacion" TargetMode="External"/><Relationship Id="rId5" Type="http://schemas.openxmlformats.org/officeDocument/2006/relationships/hyperlink" Target="https://www.coneval.org.mx/Informes/Coordinacion/Publicaciones%20oficiales/MANUAL_PARA_EL_DISENO_Y_CONTRUCCION_DE_INDICADORES.pdf" TargetMode="External"/><Relationship Id="rId4" Type="http://schemas.openxmlformats.org/officeDocument/2006/relationships/hyperlink" Target="https://www.gob.mx/cms/uploads/attachment/file/154446/Guia_Indicadores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Normal="100" zoomScaleSheetLayoutView="100" workbookViewId="0">
      <selection activeCell="C1" sqref="C1"/>
    </sheetView>
  </sheetViews>
  <sheetFormatPr defaultColWidth="0" defaultRowHeight="14.45" customHeight="1" zeroHeight="1" x14ac:dyDescent="0.2"/>
  <cols>
    <col min="1" max="1" width="4.3046875" customWidth="1"/>
    <col min="2" max="2" width="5.37890625" style="183" customWidth="1"/>
    <col min="3" max="3" width="89.45703125" style="75" customWidth="1"/>
    <col min="4" max="4" width="4.03515625" customWidth="1"/>
    <col min="5" max="16384" width="11.56640625" hidden="1"/>
  </cols>
  <sheetData>
    <row r="1" spans="2:3" ht="15" x14ac:dyDescent="0.2"/>
    <row r="2" spans="2:3" ht="15" x14ac:dyDescent="0.2">
      <c r="C2" s="203" t="s">
        <v>1065</v>
      </c>
    </row>
    <row r="3" spans="2:3" ht="15" x14ac:dyDescent="0.2">
      <c r="C3" s="203" t="s">
        <v>1066</v>
      </c>
    </row>
    <row r="4" spans="2:3" ht="15" x14ac:dyDescent="0.2">
      <c r="C4" s="203" t="s">
        <v>1067</v>
      </c>
    </row>
    <row r="5" spans="2:3" ht="15" x14ac:dyDescent="0.2">
      <c r="C5" s="203"/>
    </row>
    <row r="6" spans="2:3" ht="15" x14ac:dyDescent="0.2">
      <c r="C6" s="203" t="s">
        <v>1078</v>
      </c>
    </row>
    <row r="7" spans="2:3" ht="15.75" thickBot="1" x14ac:dyDescent="0.25"/>
    <row r="8" spans="2:3" ht="15" x14ac:dyDescent="0.2">
      <c r="B8" s="204" t="s">
        <v>905</v>
      </c>
      <c r="C8" s="205" t="s">
        <v>622</v>
      </c>
    </row>
    <row r="9" spans="2:3" ht="27.75" x14ac:dyDescent="0.2">
      <c r="B9" s="206">
        <v>1</v>
      </c>
      <c r="C9" s="207" t="s">
        <v>1068</v>
      </c>
    </row>
    <row r="10" spans="2:3" ht="27.75" x14ac:dyDescent="0.2">
      <c r="B10" s="206">
        <v>2</v>
      </c>
      <c r="C10" s="207" t="s">
        <v>1680</v>
      </c>
    </row>
    <row r="11" spans="2:3" ht="15" x14ac:dyDescent="0.2">
      <c r="B11" s="206">
        <v>3</v>
      </c>
      <c r="C11" s="207" t="s">
        <v>1069</v>
      </c>
    </row>
    <row r="12" spans="2:3" ht="15" x14ac:dyDescent="0.2">
      <c r="B12" s="206">
        <v>4</v>
      </c>
      <c r="C12" s="207" t="s">
        <v>1070</v>
      </c>
    </row>
    <row r="13" spans="2:3" ht="15" x14ac:dyDescent="0.2">
      <c r="B13" s="206">
        <v>5</v>
      </c>
      <c r="C13" s="207" t="s">
        <v>1071</v>
      </c>
    </row>
    <row r="14" spans="2:3" ht="15" x14ac:dyDescent="0.2">
      <c r="B14" s="206">
        <v>6</v>
      </c>
      <c r="C14" s="207" t="s">
        <v>1072</v>
      </c>
    </row>
    <row r="15" spans="2:3" ht="27.75" x14ac:dyDescent="0.2">
      <c r="B15" s="206">
        <v>7</v>
      </c>
      <c r="C15" s="299" t="s">
        <v>1649</v>
      </c>
    </row>
    <row r="16" spans="2:3" ht="27.75" x14ac:dyDescent="0.2">
      <c r="B16" s="206">
        <v>8</v>
      </c>
      <c r="C16" s="299" t="s">
        <v>1663</v>
      </c>
    </row>
    <row r="17" spans="2:3" s="277" customFormat="1" ht="27.75" x14ac:dyDescent="0.2">
      <c r="B17" s="206">
        <v>9</v>
      </c>
      <c r="C17" s="299" t="s">
        <v>1094</v>
      </c>
    </row>
    <row r="18" spans="2:3" s="277" customFormat="1" ht="27.75" x14ac:dyDescent="0.2">
      <c r="B18" s="206">
        <v>10</v>
      </c>
      <c r="C18" s="299" t="s">
        <v>1673</v>
      </c>
    </row>
    <row r="19" spans="2:3" s="277" customFormat="1" ht="94.5" x14ac:dyDescent="0.2">
      <c r="B19" s="206">
        <v>11</v>
      </c>
      <c r="C19" s="642" t="s">
        <v>1676</v>
      </c>
    </row>
    <row r="20" spans="2:3" s="277" customFormat="1" ht="242.25" x14ac:dyDescent="0.2">
      <c r="B20" s="206">
        <v>12</v>
      </c>
      <c r="C20" s="642" t="s">
        <v>1682</v>
      </c>
    </row>
    <row r="21" spans="2:3" ht="27.75" x14ac:dyDescent="0.2">
      <c r="B21" s="206">
        <v>13</v>
      </c>
      <c r="C21" s="208" t="s">
        <v>1073</v>
      </c>
    </row>
    <row r="22" spans="2:3" ht="27.75" x14ac:dyDescent="0.2">
      <c r="B22" s="206">
        <v>14</v>
      </c>
      <c r="C22" s="207" t="s">
        <v>1074</v>
      </c>
    </row>
    <row r="23" spans="2:3" ht="27.75" x14ac:dyDescent="0.2">
      <c r="B23" s="206">
        <v>15</v>
      </c>
      <c r="C23" s="207" t="s">
        <v>1075</v>
      </c>
    </row>
    <row r="24" spans="2:3" ht="15" x14ac:dyDescent="0.2">
      <c r="B24" s="206">
        <v>16</v>
      </c>
      <c r="C24" s="207" t="s">
        <v>1672</v>
      </c>
    </row>
    <row r="25" spans="2:3" ht="30.75" x14ac:dyDescent="0.2">
      <c r="B25" s="206">
        <v>17</v>
      </c>
      <c r="C25" s="207" t="s">
        <v>1679</v>
      </c>
    </row>
    <row r="26" spans="2:3" ht="189" x14ac:dyDescent="0.2">
      <c r="B26" s="206">
        <v>18</v>
      </c>
      <c r="C26" s="208" t="s">
        <v>1681</v>
      </c>
    </row>
    <row r="27" spans="2:3" ht="41.25" x14ac:dyDescent="0.2">
      <c r="B27" s="206">
        <v>19</v>
      </c>
      <c r="C27" s="207" t="s">
        <v>1076</v>
      </c>
    </row>
    <row r="28" spans="2:3" ht="27.75" x14ac:dyDescent="0.2">
      <c r="B28" s="206">
        <v>20</v>
      </c>
      <c r="C28" s="207" t="s">
        <v>1077</v>
      </c>
    </row>
    <row r="29" spans="2:3" ht="15" x14ac:dyDescent="0.2">
      <c r="B29" s="643"/>
      <c r="C29" s="644"/>
    </row>
    <row r="30" spans="2:3" ht="27.75" x14ac:dyDescent="0.2">
      <c r="B30" s="645" t="s">
        <v>1674</v>
      </c>
      <c r="C30" s="644" t="s">
        <v>1675</v>
      </c>
    </row>
    <row r="31" spans="2:3" ht="15" x14ac:dyDescent="0.2">
      <c r="B31" s="645" t="s">
        <v>1677</v>
      </c>
      <c r="C31" s="644" t="s">
        <v>1678</v>
      </c>
    </row>
    <row r="32" spans="2:3" ht="15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headerFooter>
    <oddFooter>&amp;CPágina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5"/>
  <sheetViews>
    <sheetView workbookViewId="0">
      <pane xSplit="2" ySplit="14" topLeftCell="C15" activePane="bottomRight" state="frozen"/>
      <selection pane="bottomLeft" activeCell="A15" sqref="A15"/>
      <selection pane="topRight" activeCell="C1" sqref="C1"/>
      <selection pane="bottomRight"/>
    </sheetView>
  </sheetViews>
  <sheetFormatPr defaultColWidth="0" defaultRowHeight="15" zeroHeight="1" x14ac:dyDescent="0.2"/>
  <cols>
    <col min="1" max="1" width="3.8984375" style="61" customWidth="1"/>
    <col min="2" max="2" width="15.06640625" style="62" customWidth="1"/>
    <col min="3" max="3" width="1.61328125" style="475" customWidth="1"/>
    <col min="4" max="4" width="56.5" style="61" customWidth="1"/>
    <col min="5" max="5" width="1.61328125" style="483" customWidth="1"/>
    <col min="6" max="6" width="19.63671875" style="61" customWidth="1"/>
    <col min="7" max="7" width="3.8984375" style="61" customWidth="1"/>
    <col min="8" max="16" width="14.66015625" style="61" hidden="1" customWidth="1"/>
    <col min="17" max="17" width="12.64453125" style="61" hidden="1" customWidth="1"/>
    <col min="18" max="16384" width="11.43359375" style="61" hidden="1"/>
  </cols>
  <sheetData>
    <row r="1" spans="1:6" x14ac:dyDescent="0.2">
      <c r="A1" s="87"/>
      <c r="B1" s="42"/>
      <c r="C1" s="473"/>
      <c r="D1" s="87"/>
    </row>
    <row r="2" spans="1:6" ht="27.75" x14ac:dyDescent="0.2">
      <c r="A2" s="87"/>
      <c r="B2" s="42"/>
      <c r="C2" s="473"/>
      <c r="D2" s="186" t="s">
        <v>909</v>
      </c>
    </row>
    <row r="3" spans="1:6" ht="14.45" customHeight="1" x14ac:dyDescent="0.2">
      <c r="A3" s="87"/>
      <c r="B3" s="42"/>
      <c r="C3" s="473"/>
      <c r="D3" s="186"/>
    </row>
    <row r="4" spans="1:6" ht="19.899999999999999" customHeight="1" x14ac:dyDescent="0.2">
      <c r="A4" s="87"/>
      <c r="B4" s="42"/>
      <c r="C4" s="473"/>
      <c r="D4" s="651" t="s">
        <v>910</v>
      </c>
    </row>
    <row r="5" spans="1:6" ht="15.6" customHeight="1" x14ac:dyDescent="0.2">
      <c r="A5" s="87"/>
      <c r="B5" s="42"/>
      <c r="C5" s="473"/>
      <c r="D5" s="651"/>
    </row>
    <row r="6" spans="1:6" s="23" customFormat="1" x14ac:dyDescent="0.2">
      <c r="B6" s="40"/>
      <c r="C6" s="474"/>
      <c r="D6" s="40"/>
      <c r="E6" s="474"/>
    </row>
    <row r="7" spans="1:6" s="23" customFormat="1" ht="18" x14ac:dyDescent="0.25">
      <c r="B7" s="684" t="s">
        <v>1653</v>
      </c>
      <c r="C7" s="684"/>
      <c r="D7" s="684"/>
      <c r="E7" s="684"/>
      <c r="F7" s="684"/>
    </row>
    <row r="8" spans="1:6" ht="7.15" customHeight="1" x14ac:dyDescent="0.2">
      <c r="D8" s="63"/>
      <c r="E8" s="484"/>
      <c r="F8" s="64"/>
    </row>
    <row r="9" spans="1:6" x14ac:dyDescent="0.2">
      <c r="D9" s="25" t="s">
        <v>672</v>
      </c>
      <c r="E9" s="484"/>
      <c r="F9" s="44"/>
    </row>
    <row r="10" spans="1:6" ht="8.4499999999999993" customHeight="1" x14ac:dyDescent="0.2">
      <c r="D10" s="25"/>
      <c r="E10" s="484"/>
      <c r="F10" s="64"/>
    </row>
    <row r="11" spans="1:6" x14ac:dyDescent="0.2">
      <c r="D11" s="26" t="s">
        <v>673</v>
      </c>
      <c r="E11" s="484"/>
      <c r="F11" s="197"/>
    </row>
    <row r="12" spans="1:6" ht="8.4499999999999993" customHeight="1" thickBot="1" x14ac:dyDescent="0.25">
      <c r="B12" s="65"/>
      <c r="C12" s="476"/>
      <c r="D12" s="66"/>
      <c r="E12" s="485"/>
    </row>
    <row r="13" spans="1:6" s="67" customFormat="1" ht="24.6" customHeight="1" thickBot="1" x14ac:dyDescent="0.2">
      <c r="B13" s="488" t="s">
        <v>1093</v>
      </c>
      <c r="C13" s="477"/>
      <c r="D13" s="488" t="s">
        <v>674</v>
      </c>
      <c r="E13" s="486"/>
      <c r="F13" s="489" t="s">
        <v>881</v>
      </c>
    </row>
    <row r="14" spans="1:6" ht="5.45" customHeight="1" x14ac:dyDescent="0.2">
      <c r="B14" s="68"/>
      <c r="C14" s="478"/>
    </row>
    <row r="15" spans="1:6" x14ac:dyDescent="0.2">
      <c r="B15" s="189">
        <v>1000</v>
      </c>
      <c r="C15" s="479"/>
      <c r="D15" s="69" t="s">
        <v>37</v>
      </c>
      <c r="F15" s="70">
        <f>+'E02.2'!I18</f>
        <v>0</v>
      </c>
    </row>
    <row r="16" spans="1:6" x14ac:dyDescent="0.2">
      <c r="B16" s="189">
        <v>2000</v>
      </c>
      <c r="C16" s="479"/>
      <c r="D16" s="69" t="s">
        <v>45</v>
      </c>
      <c r="F16" s="70">
        <f>+'E02.2'!I162</f>
        <v>0</v>
      </c>
    </row>
    <row r="17" spans="2:6" x14ac:dyDescent="0.2">
      <c r="B17" s="189">
        <v>3000</v>
      </c>
      <c r="C17" s="479"/>
      <c r="D17" s="69" t="s">
        <v>55</v>
      </c>
      <c r="F17" s="70">
        <f>+'E02.2'!I294</f>
        <v>0</v>
      </c>
    </row>
    <row r="18" spans="2:6" x14ac:dyDescent="0.2">
      <c r="B18" s="189">
        <v>4000</v>
      </c>
      <c r="C18" s="479"/>
      <c r="D18" s="69" t="s">
        <v>65</v>
      </c>
      <c r="F18" s="70">
        <f>+'E02.2'!I479</f>
        <v>0</v>
      </c>
    </row>
    <row r="19" spans="2:6" x14ac:dyDescent="0.2">
      <c r="B19" s="189">
        <v>5000</v>
      </c>
      <c r="C19" s="479"/>
      <c r="D19" s="69" t="s">
        <v>75</v>
      </c>
      <c r="F19" s="70">
        <f>+'E02.2'!I574</f>
        <v>0</v>
      </c>
    </row>
    <row r="20" spans="2:6" x14ac:dyDescent="0.2">
      <c r="B20" s="189">
        <v>6000</v>
      </c>
      <c r="C20" s="479"/>
      <c r="D20" s="69" t="s">
        <v>85</v>
      </c>
      <c r="F20" s="70">
        <f>+'E02.2'!I710</f>
        <v>0</v>
      </c>
    </row>
    <row r="21" spans="2:6" x14ac:dyDescent="0.2">
      <c r="B21" s="189">
        <v>7000</v>
      </c>
      <c r="C21" s="479"/>
      <c r="D21" s="69" t="s">
        <v>89</v>
      </c>
      <c r="F21" s="70">
        <f>+'E02.2'!I797</f>
        <v>0</v>
      </c>
    </row>
    <row r="22" spans="2:6" x14ac:dyDescent="0.2">
      <c r="B22" s="189">
        <v>8000</v>
      </c>
      <c r="C22" s="479"/>
      <c r="D22" s="69" t="s">
        <v>97</v>
      </c>
      <c r="F22" s="70">
        <f>+'E02.2'!I849</f>
        <v>0</v>
      </c>
    </row>
    <row r="23" spans="2:6" x14ac:dyDescent="0.2">
      <c r="B23" s="189">
        <v>9000</v>
      </c>
      <c r="C23" s="479"/>
      <c r="D23" s="69" t="s">
        <v>101</v>
      </c>
      <c r="F23" s="70">
        <f>+'E02.2'!I889</f>
        <v>0</v>
      </c>
    </row>
    <row r="24" spans="2:6" ht="8.4499999999999993" customHeight="1" thickBot="1" x14ac:dyDescent="0.25">
      <c r="B24" s="71"/>
      <c r="C24" s="480"/>
      <c r="F24" s="72"/>
    </row>
    <row r="25" spans="2:6" s="75" customFormat="1" ht="15.75" thickBot="1" x14ac:dyDescent="0.25">
      <c r="B25" s="73"/>
      <c r="C25" s="481"/>
      <c r="D25" s="74" t="s">
        <v>812</v>
      </c>
      <c r="E25" s="487"/>
      <c r="F25" s="490">
        <f>SUM(F15:F23)</f>
        <v>0</v>
      </c>
    </row>
    <row r="26" spans="2:6" x14ac:dyDescent="0.2">
      <c r="B26" s="76"/>
      <c r="C26" s="482"/>
      <c r="F26" s="77"/>
    </row>
    <row r="27" spans="2:6" x14ac:dyDescent="0.2"/>
    <row r="28" spans="2:6" x14ac:dyDescent="0.2"/>
    <row r="29" spans="2:6" x14ac:dyDescent="0.2"/>
    <row r="30" spans="2:6" x14ac:dyDescent="0.2"/>
    <row r="31" spans="2:6" x14ac:dyDescent="0.2"/>
    <row r="32" spans="2:6" x14ac:dyDescent="0.2"/>
    <row r="33" spans="2:6" x14ac:dyDescent="0.2"/>
    <row r="34" spans="2:6" x14ac:dyDescent="0.2"/>
    <row r="35" spans="2:6" x14ac:dyDescent="0.2"/>
    <row r="36" spans="2:6" x14ac:dyDescent="0.2">
      <c r="B36" s="661" t="s">
        <v>813</v>
      </c>
      <c r="C36" s="661"/>
      <c r="D36" s="661"/>
      <c r="E36" s="661"/>
      <c r="F36" s="661"/>
    </row>
    <row r="37" spans="2:6" x14ac:dyDescent="0.2"/>
    <row r="38" spans="2:6" x14ac:dyDescent="0.2"/>
    <row r="39" spans="2:6" x14ac:dyDescent="0.2"/>
    <row r="40" spans="2:6" x14ac:dyDescent="0.2"/>
    <row r="41" spans="2:6" x14ac:dyDescent="0.2"/>
    <row r="42" spans="2:6" x14ac:dyDescent="0.2"/>
    <row r="43" spans="2:6" x14ac:dyDescent="0.2"/>
    <row r="44" spans="2:6" x14ac:dyDescent="0.2"/>
    <row r="45" spans="2:6" x14ac:dyDescent="0.2"/>
  </sheetData>
  <mergeCells count="3">
    <mergeCell ref="D4:D5"/>
    <mergeCell ref="B7:F7"/>
    <mergeCell ref="B36:F3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headerFooter>
    <oddFooter>&amp;CPágina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80"/>
  <sheetViews>
    <sheetView zoomScale="85" zoomScaleNormal="85" workbookViewId="0">
      <pane xSplit="6" ySplit="14" topLeftCell="G15" activePane="bottomRight" state="frozen"/>
      <selection pane="bottomLeft" activeCell="A15" sqref="A15"/>
      <selection pane="topRight" activeCell="G1" sqref="G1"/>
      <selection pane="bottomRight"/>
    </sheetView>
  </sheetViews>
  <sheetFormatPr defaultColWidth="0" defaultRowHeight="15" zeroHeight="1" outlineLevelRow="3" x14ac:dyDescent="0.2"/>
  <cols>
    <col min="1" max="1" width="2.28515625" customWidth="1"/>
    <col min="2" max="5" width="4.16796875" style="41" customWidth="1"/>
    <col min="6" max="6" width="1.07421875" style="41" customWidth="1"/>
    <col min="7" max="7" width="59.99609375" customWidth="1"/>
    <col min="8" max="8" width="1.07421875" customWidth="1"/>
    <col min="9" max="9" width="20.4453125" style="195" customWidth="1"/>
    <col min="10" max="10" width="3.359375" customWidth="1"/>
    <col min="11" max="16384" width="11.43359375" hidden="1"/>
  </cols>
  <sheetData>
    <row r="1" spans="2:9" s="23" customFormat="1" ht="13.15" customHeight="1" x14ac:dyDescent="0.2">
      <c r="B1" s="42"/>
      <c r="C1" s="42"/>
      <c r="D1" s="42"/>
      <c r="E1" s="42"/>
      <c r="F1" s="42"/>
      <c r="G1" s="42"/>
      <c r="H1" s="42"/>
      <c r="I1" s="190"/>
    </row>
    <row r="2" spans="2:9" s="23" customFormat="1" ht="19.5" customHeight="1" x14ac:dyDescent="0.2">
      <c r="B2" s="42"/>
      <c r="C2" s="42"/>
      <c r="D2" s="42"/>
      <c r="E2" s="42"/>
      <c r="F2" s="42"/>
      <c r="G2" s="666" t="s">
        <v>917</v>
      </c>
      <c r="H2" s="42"/>
      <c r="I2" s="190"/>
    </row>
    <row r="3" spans="2:9" s="23" customFormat="1" ht="19.5" customHeight="1" x14ac:dyDescent="0.2">
      <c r="B3" s="42"/>
      <c r="C3" s="42"/>
      <c r="D3" s="42"/>
      <c r="E3" s="42"/>
      <c r="F3" s="42"/>
      <c r="G3" s="666"/>
      <c r="H3" s="42"/>
      <c r="I3" s="190"/>
    </row>
    <row r="4" spans="2:9" s="23" customFormat="1" ht="9.6" customHeight="1" x14ac:dyDescent="0.2">
      <c r="B4" s="42"/>
      <c r="C4" s="42"/>
      <c r="D4" s="42"/>
      <c r="E4" s="42"/>
      <c r="F4" s="42"/>
      <c r="G4" s="42"/>
      <c r="H4" s="42"/>
      <c r="I4" s="190"/>
    </row>
    <row r="5" spans="2:9" s="23" customFormat="1" ht="19.5" customHeight="1" x14ac:dyDescent="0.2">
      <c r="B5" s="42"/>
      <c r="C5" s="42"/>
      <c r="D5" s="42"/>
      <c r="E5" s="42"/>
      <c r="F5" s="42"/>
      <c r="G5" s="651" t="s">
        <v>910</v>
      </c>
      <c r="H5" s="42"/>
      <c r="I5" s="190"/>
    </row>
    <row r="6" spans="2:9" s="23" customFormat="1" ht="19.5" customHeight="1" x14ac:dyDescent="0.2">
      <c r="B6" s="42"/>
      <c r="C6" s="42"/>
      <c r="D6" s="42"/>
      <c r="E6" s="42"/>
      <c r="F6" s="42"/>
      <c r="G6" s="651"/>
      <c r="H6" s="42"/>
      <c r="I6" s="190"/>
    </row>
    <row r="7" spans="2:9" s="23" customFormat="1" x14ac:dyDescent="0.2">
      <c r="C7" s="181"/>
      <c r="D7" s="181"/>
      <c r="E7" s="181"/>
      <c r="F7" s="181"/>
      <c r="G7" s="181"/>
      <c r="H7" s="181"/>
      <c r="I7" s="191"/>
    </row>
    <row r="8" spans="2:9" s="23" customFormat="1" ht="17.25" x14ac:dyDescent="0.2">
      <c r="B8" s="696" t="s">
        <v>1652</v>
      </c>
      <c r="C8" s="696"/>
      <c r="D8" s="696"/>
      <c r="E8" s="696"/>
      <c r="F8" s="696"/>
      <c r="G8" s="696"/>
      <c r="H8" s="696"/>
      <c r="I8" s="696"/>
    </row>
    <row r="9" spans="2:9" s="23" customFormat="1" ht="7.15" customHeight="1" x14ac:dyDescent="0.2">
      <c r="B9" s="43"/>
      <c r="C9" s="43"/>
      <c r="D9" s="43"/>
      <c r="E9" s="43"/>
      <c r="F9" s="43"/>
      <c r="G9" s="43"/>
      <c r="H9" s="43"/>
      <c r="I9" s="192"/>
    </row>
    <row r="10" spans="2:9" s="23" customFormat="1" ht="18.75" customHeight="1" x14ac:dyDescent="0.2">
      <c r="B10" s="40"/>
      <c r="C10" s="40"/>
      <c r="D10" s="40"/>
      <c r="E10" s="40"/>
      <c r="F10" s="40"/>
      <c r="G10" s="25" t="s">
        <v>672</v>
      </c>
      <c r="I10" s="44"/>
    </row>
    <row r="11" spans="2:9" s="23" customFormat="1" ht="3.95" customHeight="1" x14ac:dyDescent="0.2">
      <c r="B11" s="40"/>
      <c r="C11" s="40"/>
      <c r="D11" s="40"/>
      <c r="E11" s="40"/>
      <c r="F11" s="40"/>
      <c r="G11" s="25"/>
      <c r="I11" s="193"/>
    </row>
    <row r="12" spans="2:9" s="23" customFormat="1" ht="18.75" customHeight="1" x14ac:dyDescent="0.2">
      <c r="B12" s="40"/>
      <c r="C12" s="40"/>
      <c r="D12" s="40"/>
      <c r="E12" s="40"/>
      <c r="F12" s="40"/>
      <c r="G12" s="25" t="s">
        <v>673</v>
      </c>
      <c r="I12" s="197"/>
    </row>
    <row r="13" spans="2:9" s="23" customFormat="1" ht="6.6" customHeight="1" thickBot="1" x14ac:dyDescent="0.25">
      <c r="B13" s="40"/>
      <c r="C13" s="40"/>
      <c r="D13" s="40"/>
      <c r="E13" s="40"/>
      <c r="F13" s="40"/>
      <c r="G13" s="26"/>
      <c r="I13" s="404"/>
    </row>
    <row r="14" spans="2:9" ht="21.6" customHeight="1" thickBot="1" x14ac:dyDescent="0.25">
      <c r="B14" s="697" t="s">
        <v>1093</v>
      </c>
      <c r="C14" s="698"/>
      <c r="D14" s="698"/>
      <c r="E14" s="699"/>
      <c r="F14" s="45"/>
      <c r="G14" s="505" t="s">
        <v>674</v>
      </c>
      <c r="I14" s="507" t="s">
        <v>1101</v>
      </c>
    </row>
    <row r="15" spans="2:9" ht="6.75" customHeight="1" x14ac:dyDescent="0.2">
      <c r="B15" s="29"/>
      <c r="C15" s="29"/>
      <c r="D15" s="29"/>
      <c r="E15" s="29"/>
      <c r="F15" s="29"/>
      <c r="G15" s="29"/>
    </row>
    <row r="16" spans="2:9" ht="18.75" x14ac:dyDescent="0.2">
      <c r="B16" s="700"/>
      <c r="C16" s="700"/>
      <c r="D16" s="700"/>
      <c r="E16" s="700"/>
      <c r="F16" s="29"/>
      <c r="G16" s="47" t="s">
        <v>1102</v>
      </c>
      <c r="I16" s="349">
        <f>SUM(I18,I162,I294,I479,I574,I710,I797,I849,I889)</f>
        <v>0</v>
      </c>
    </row>
    <row r="17" spans="2:9" ht="6.75" customHeight="1" x14ac:dyDescent="0.2">
      <c r="B17" s="29"/>
      <c r="C17" s="29"/>
      <c r="D17" s="29"/>
      <c r="E17" s="29"/>
      <c r="F17" s="29"/>
      <c r="G17" s="29"/>
    </row>
    <row r="18" spans="2:9" x14ac:dyDescent="0.2">
      <c r="B18" s="693">
        <v>1000</v>
      </c>
      <c r="C18" s="693"/>
      <c r="D18" s="693"/>
      <c r="E18" s="693"/>
      <c r="F18" s="48"/>
      <c r="G18" s="49" t="s">
        <v>37</v>
      </c>
      <c r="I18" s="201">
        <f>SUM(I19,I29,I44,I76,I91,I145,I148)</f>
        <v>0</v>
      </c>
    </row>
    <row r="19" spans="2:9" outlineLevel="1" x14ac:dyDescent="0.2">
      <c r="B19" s="694">
        <v>1100</v>
      </c>
      <c r="C19" s="694"/>
      <c r="D19" s="694"/>
      <c r="E19" s="694"/>
      <c r="F19" s="50"/>
      <c r="G19" s="51" t="s">
        <v>687</v>
      </c>
      <c r="I19" s="200">
        <f>SUM(I20,I22,I24,I27)</f>
        <v>0</v>
      </c>
    </row>
    <row r="20" spans="2:9" outlineLevel="2" x14ac:dyDescent="0.2">
      <c r="B20" s="692">
        <v>111</v>
      </c>
      <c r="C20" s="692"/>
      <c r="D20" s="692"/>
      <c r="E20" s="692"/>
      <c r="F20" s="35"/>
      <c r="G20" s="32" t="s">
        <v>124</v>
      </c>
      <c r="I20" s="198">
        <f>SUM(I21)</f>
        <v>0</v>
      </c>
    </row>
    <row r="21" spans="2:9" s="23" customFormat="1" outlineLevel="3" x14ac:dyDescent="0.2">
      <c r="B21" s="688">
        <v>11101</v>
      </c>
      <c r="C21" s="688"/>
      <c r="D21" s="688"/>
      <c r="E21" s="688"/>
      <c r="F21" s="36"/>
      <c r="G21" s="34" t="s">
        <v>124</v>
      </c>
      <c r="I21" s="199">
        <f>+'E10'!I22</f>
        <v>0</v>
      </c>
    </row>
    <row r="22" spans="2:9" outlineLevel="2" x14ac:dyDescent="0.2">
      <c r="B22" s="692">
        <v>112</v>
      </c>
      <c r="C22" s="692"/>
      <c r="D22" s="692"/>
      <c r="E22" s="692"/>
      <c r="F22" s="35"/>
      <c r="G22" s="32" t="s">
        <v>918</v>
      </c>
      <c r="I22" s="198">
        <f>SUM(I23)</f>
        <v>0</v>
      </c>
    </row>
    <row r="23" spans="2:9" s="23" customFormat="1" outlineLevel="3" x14ac:dyDescent="0.2">
      <c r="B23" s="688">
        <v>11201</v>
      </c>
      <c r="C23" s="688"/>
      <c r="D23" s="688"/>
      <c r="E23" s="688"/>
      <c r="F23" s="36"/>
      <c r="G23" s="34" t="s">
        <v>918</v>
      </c>
      <c r="I23" s="199">
        <f>+'E10'!I24</f>
        <v>0</v>
      </c>
    </row>
    <row r="24" spans="2:9" outlineLevel="2" x14ac:dyDescent="0.2">
      <c r="B24" s="692">
        <v>113</v>
      </c>
      <c r="C24" s="692"/>
      <c r="D24" s="692"/>
      <c r="E24" s="692"/>
      <c r="F24" s="35"/>
      <c r="G24" s="32" t="s">
        <v>688</v>
      </c>
      <c r="I24" s="198">
        <f>SUM(I25:I26)</f>
        <v>0</v>
      </c>
    </row>
    <row r="25" spans="2:9" s="23" customFormat="1" outlineLevel="3" x14ac:dyDescent="0.2">
      <c r="B25" s="688">
        <v>11301</v>
      </c>
      <c r="C25" s="688"/>
      <c r="D25" s="688"/>
      <c r="E25" s="688"/>
      <c r="F25" s="36"/>
      <c r="G25" s="34" t="s">
        <v>689</v>
      </c>
      <c r="I25" s="199">
        <f>+'E10'!I26</f>
        <v>0</v>
      </c>
    </row>
    <row r="26" spans="2:9" s="23" customFormat="1" outlineLevel="3" x14ac:dyDescent="0.2">
      <c r="B26" s="688">
        <v>11302</v>
      </c>
      <c r="C26" s="688"/>
      <c r="D26" s="688"/>
      <c r="E26" s="688"/>
      <c r="F26" s="36"/>
      <c r="G26" s="34" t="s">
        <v>690</v>
      </c>
      <c r="I26" s="199">
        <f>+'E10'!I27</f>
        <v>0</v>
      </c>
    </row>
    <row r="27" spans="2:9" outlineLevel="2" x14ac:dyDescent="0.2">
      <c r="B27" s="692">
        <v>114</v>
      </c>
      <c r="C27" s="692"/>
      <c r="D27" s="692"/>
      <c r="E27" s="692"/>
      <c r="F27" s="35"/>
      <c r="G27" s="32" t="s">
        <v>919</v>
      </c>
      <c r="I27" s="198">
        <f>SUM(I28)</f>
        <v>0</v>
      </c>
    </row>
    <row r="28" spans="2:9" s="23" customFormat="1" outlineLevel="3" x14ac:dyDescent="0.2">
      <c r="B28" s="688">
        <v>11401</v>
      </c>
      <c r="C28" s="688"/>
      <c r="D28" s="688"/>
      <c r="E28" s="688"/>
      <c r="F28" s="36"/>
      <c r="G28" s="34" t="s">
        <v>1219</v>
      </c>
      <c r="I28" s="199">
        <f>+'E10'!I29</f>
        <v>0</v>
      </c>
    </row>
    <row r="29" spans="2:9" outlineLevel="1" x14ac:dyDescent="0.2">
      <c r="B29" s="694">
        <v>1200</v>
      </c>
      <c r="C29" s="694"/>
      <c r="D29" s="694"/>
      <c r="E29" s="694"/>
      <c r="F29" s="50"/>
      <c r="G29" s="51" t="s">
        <v>691</v>
      </c>
      <c r="I29" s="200">
        <f>SUM(I30,I34,I39,I42)</f>
        <v>0</v>
      </c>
    </row>
    <row r="30" spans="2:9" outlineLevel="2" x14ac:dyDescent="0.2">
      <c r="B30" s="692">
        <v>121</v>
      </c>
      <c r="C30" s="692"/>
      <c r="D30" s="692"/>
      <c r="E30" s="692"/>
      <c r="F30" s="35"/>
      <c r="G30" s="32" t="s">
        <v>125</v>
      </c>
      <c r="I30" s="198">
        <f>SUM(I31:I33)</f>
        <v>0</v>
      </c>
    </row>
    <row r="31" spans="2:9" s="23" customFormat="1" outlineLevel="3" x14ac:dyDescent="0.2">
      <c r="B31" s="688">
        <v>12101</v>
      </c>
      <c r="C31" s="688"/>
      <c r="D31" s="688"/>
      <c r="E31" s="688"/>
      <c r="F31" s="36"/>
      <c r="G31" s="34" t="s">
        <v>125</v>
      </c>
      <c r="I31" s="199">
        <f>+'E10'!I32</f>
        <v>0</v>
      </c>
    </row>
    <row r="32" spans="2:9" s="23" customFormat="1" outlineLevel="3" x14ac:dyDescent="0.2">
      <c r="B32" s="688">
        <v>12102</v>
      </c>
      <c r="C32" s="688"/>
      <c r="D32" s="688"/>
      <c r="E32" s="688"/>
      <c r="F32" s="36"/>
      <c r="G32" s="34" t="s">
        <v>1232</v>
      </c>
      <c r="I32" s="199">
        <f>+'E10'!I33</f>
        <v>0</v>
      </c>
    </row>
    <row r="33" spans="2:9" s="23" customFormat="1" outlineLevel="3" x14ac:dyDescent="0.2">
      <c r="B33" s="688">
        <v>12103</v>
      </c>
      <c r="C33" s="688"/>
      <c r="D33" s="688"/>
      <c r="E33" s="688"/>
      <c r="F33" s="36"/>
      <c r="G33" s="34" t="s">
        <v>692</v>
      </c>
      <c r="I33" s="199">
        <f>+'E10'!I34</f>
        <v>0</v>
      </c>
    </row>
    <row r="34" spans="2:9" outlineLevel="2" x14ac:dyDescent="0.2">
      <c r="B34" s="692">
        <v>122</v>
      </c>
      <c r="C34" s="692"/>
      <c r="D34" s="692"/>
      <c r="E34" s="692"/>
      <c r="F34" s="35"/>
      <c r="G34" s="32" t="s">
        <v>126</v>
      </c>
      <c r="I34" s="198">
        <f>SUM(I35:I38)</f>
        <v>0</v>
      </c>
    </row>
    <row r="35" spans="2:9" s="23" customFormat="1" outlineLevel="3" x14ac:dyDescent="0.2">
      <c r="B35" s="688">
        <v>12201</v>
      </c>
      <c r="C35" s="688"/>
      <c r="D35" s="688"/>
      <c r="E35" s="688"/>
      <c r="F35" s="36"/>
      <c r="G35" s="342" t="s">
        <v>693</v>
      </c>
      <c r="I35" s="199">
        <f>+'E10'!I36</f>
        <v>0</v>
      </c>
    </row>
    <row r="36" spans="2:9" s="23" customFormat="1" outlineLevel="3" x14ac:dyDescent="0.2">
      <c r="B36" s="688">
        <v>12202</v>
      </c>
      <c r="C36" s="688"/>
      <c r="D36" s="688"/>
      <c r="E36" s="688"/>
      <c r="F36" s="36"/>
      <c r="G36" s="342" t="s">
        <v>694</v>
      </c>
      <c r="I36" s="199">
        <f>+'E10'!I37</f>
        <v>0</v>
      </c>
    </row>
    <row r="37" spans="2:9" s="23" customFormat="1" outlineLevel="3" x14ac:dyDescent="0.2">
      <c r="B37" s="688">
        <v>12203</v>
      </c>
      <c r="C37" s="688"/>
      <c r="D37" s="688"/>
      <c r="E37" s="688"/>
      <c r="F37" s="36"/>
      <c r="G37" s="342" t="s">
        <v>1232</v>
      </c>
      <c r="I37" s="199">
        <f>+'E10'!I38</f>
        <v>0</v>
      </c>
    </row>
    <row r="38" spans="2:9" s="23" customFormat="1" outlineLevel="3" x14ac:dyDescent="0.2">
      <c r="B38" s="688">
        <v>12204</v>
      </c>
      <c r="C38" s="688"/>
      <c r="D38" s="688"/>
      <c r="E38" s="688"/>
      <c r="F38" s="36"/>
      <c r="G38" s="342" t="s">
        <v>1233</v>
      </c>
      <c r="I38" s="199">
        <f>+'E10'!I39</f>
        <v>0</v>
      </c>
    </row>
    <row r="39" spans="2:9" outlineLevel="2" x14ac:dyDescent="0.2">
      <c r="B39" s="692">
        <v>123</v>
      </c>
      <c r="C39" s="692"/>
      <c r="D39" s="692"/>
      <c r="E39" s="692"/>
      <c r="F39" s="35"/>
      <c r="G39" s="32" t="s">
        <v>127</v>
      </c>
      <c r="I39" s="198">
        <f>SUM(I40:I41)</f>
        <v>0</v>
      </c>
    </row>
    <row r="40" spans="2:9" s="23" customFormat="1" outlineLevel="3" x14ac:dyDescent="0.2">
      <c r="B40" s="688">
        <v>12301</v>
      </c>
      <c r="C40" s="688"/>
      <c r="D40" s="688"/>
      <c r="E40" s="688"/>
      <c r="F40" s="36"/>
      <c r="G40" s="34" t="s">
        <v>695</v>
      </c>
      <c r="I40" s="199">
        <f>+'E10'!I41</f>
        <v>0</v>
      </c>
    </row>
    <row r="41" spans="2:9" s="23" customFormat="1" outlineLevel="3" x14ac:dyDescent="0.2">
      <c r="B41" s="688">
        <v>12302</v>
      </c>
      <c r="C41" s="688"/>
      <c r="D41" s="688"/>
      <c r="E41" s="688"/>
      <c r="F41" s="36"/>
      <c r="G41" s="34" t="s">
        <v>696</v>
      </c>
      <c r="I41" s="199">
        <f>+'E10'!I42</f>
        <v>0</v>
      </c>
    </row>
    <row r="42" spans="2:9" ht="25.5" outlineLevel="2" x14ac:dyDescent="0.2">
      <c r="B42" s="692">
        <v>124</v>
      </c>
      <c r="C42" s="692"/>
      <c r="D42" s="692"/>
      <c r="E42" s="692"/>
      <c r="F42" s="35"/>
      <c r="G42" s="32" t="s">
        <v>920</v>
      </c>
      <c r="I42" s="198">
        <f>I43</f>
        <v>0</v>
      </c>
    </row>
    <row r="43" spans="2:9" s="23" customFormat="1" ht="25.5" outlineLevel="3" x14ac:dyDescent="0.2">
      <c r="B43" s="688">
        <v>12401</v>
      </c>
      <c r="C43" s="688"/>
      <c r="D43" s="688"/>
      <c r="E43" s="688"/>
      <c r="F43" s="36"/>
      <c r="G43" s="34" t="s">
        <v>1220</v>
      </c>
      <c r="I43" s="199">
        <f>+'E10'!I44</f>
        <v>0</v>
      </c>
    </row>
    <row r="44" spans="2:9" outlineLevel="1" x14ac:dyDescent="0.2">
      <c r="B44" s="694">
        <v>1300</v>
      </c>
      <c r="C44" s="694"/>
      <c r="D44" s="694"/>
      <c r="E44" s="694"/>
      <c r="F44" s="50"/>
      <c r="G44" s="51" t="s">
        <v>40</v>
      </c>
      <c r="I44" s="200">
        <f>SUM(I45,I48,I56,I59,I68,I70,I72,I74)</f>
        <v>0</v>
      </c>
    </row>
    <row r="45" spans="2:9" outlineLevel="2" x14ac:dyDescent="0.2">
      <c r="B45" s="692">
        <v>131</v>
      </c>
      <c r="C45" s="692"/>
      <c r="D45" s="692"/>
      <c r="E45" s="692"/>
      <c r="F45" s="35"/>
      <c r="G45" s="32" t="s">
        <v>128</v>
      </c>
      <c r="I45" s="198">
        <f>SUM(I46:I47)</f>
        <v>0</v>
      </c>
    </row>
    <row r="46" spans="2:9" s="23" customFormat="1" outlineLevel="3" x14ac:dyDescent="0.2">
      <c r="B46" s="688">
        <v>13101</v>
      </c>
      <c r="C46" s="688"/>
      <c r="D46" s="688"/>
      <c r="E46" s="688"/>
      <c r="F46" s="36"/>
      <c r="G46" s="34" t="s">
        <v>697</v>
      </c>
      <c r="I46" s="199">
        <f>+'E10'!I47</f>
        <v>0</v>
      </c>
    </row>
    <row r="47" spans="2:9" s="23" customFormat="1" outlineLevel="3" x14ac:dyDescent="0.2">
      <c r="B47" s="688">
        <v>13102</v>
      </c>
      <c r="C47" s="688"/>
      <c r="D47" s="688"/>
      <c r="E47" s="688"/>
      <c r="F47" s="36"/>
      <c r="G47" s="34" t="s">
        <v>698</v>
      </c>
      <c r="I47" s="199">
        <f>+'E10'!I48</f>
        <v>0</v>
      </c>
    </row>
    <row r="48" spans="2:9" outlineLevel="2" x14ac:dyDescent="0.2">
      <c r="B48" s="692">
        <v>132</v>
      </c>
      <c r="C48" s="692"/>
      <c r="D48" s="692"/>
      <c r="E48" s="692"/>
      <c r="F48" s="35"/>
      <c r="G48" s="32" t="s">
        <v>699</v>
      </c>
      <c r="I48" s="198">
        <f>SUM(I49:I55)</f>
        <v>0</v>
      </c>
    </row>
    <row r="49" spans="2:9" s="23" customFormat="1" outlineLevel="3" x14ac:dyDescent="0.2">
      <c r="B49" s="688">
        <v>13201</v>
      </c>
      <c r="C49" s="688"/>
      <c r="D49" s="688"/>
      <c r="E49" s="688"/>
      <c r="F49" s="36"/>
      <c r="G49" s="34" t="s">
        <v>700</v>
      </c>
      <c r="I49" s="199">
        <f>+'E10'!I50</f>
        <v>0</v>
      </c>
    </row>
    <row r="50" spans="2:9" s="23" customFormat="1" outlineLevel="3" x14ac:dyDescent="0.2">
      <c r="B50" s="688">
        <v>13202</v>
      </c>
      <c r="C50" s="688"/>
      <c r="D50" s="688"/>
      <c r="E50" s="688"/>
      <c r="F50" s="36"/>
      <c r="G50" s="34" t="s">
        <v>701</v>
      </c>
      <c r="I50" s="199">
        <f>+'E10'!I51</f>
        <v>0</v>
      </c>
    </row>
    <row r="51" spans="2:9" s="23" customFormat="1" outlineLevel="3" x14ac:dyDescent="0.2">
      <c r="B51" s="688">
        <v>13203</v>
      </c>
      <c r="C51" s="688"/>
      <c r="D51" s="688"/>
      <c r="E51" s="688"/>
      <c r="F51" s="36"/>
      <c r="G51" s="34" t="s">
        <v>702</v>
      </c>
      <c r="I51" s="199">
        <f>+'E10'!I52</f>
        <v>0</v>
      </c>
    </row>
    <row r="52" spans="2:9" s="23" customFormat="1" outlineLevel="3" x14ac:dyDescent="0.2">
      <c r="B52" s="688">
        <v>13204</v>
      </c>
      <c r="C52" s="688"/>
      <c r="D52" s="688"/>
      <c r="E52" s="688"/>
      <c r="F52" s="36"/>
      <c r="G52" s="34" t="s">
        <v>703</v>
      </c>
      <c r="I52" s="199">
        <f>+'E10'!I53</f>
        <v>0</v>
      </c>
    </row>
    <row r="53" spans="2:9" s="23" customFormat="1" outlineLevel="3" x14ac:dyDescent="0.2">
      <c r="B53" s="688">
        <v>13205</v>
      </c>
      <c r="C53" s="688"/>
      <c r="D53" s="688"/>
      <c r="E53" s="688"/>
      <c r="F53" s="36"/>
      <c r="G53" s="34" t="s">
        <v>704</v>
      </c>
      <c r="I53" s="199">
        <f>+'E10'!I54</f>
        <v>0</v>
      </c>
    </row>
    <row r="54" spans="2:9" s="23" customFormat="1" outlineLevel="3" x14ac:dyDescent="0.2">
      <c r="B54" s="688">
        <v>13206</v>
      </c>
      <c r="C54" s="688"/>
      <c r="D54" s="688"/>
      <c r="E54" s="688"/>
      <c r="F54" s="36"/>
      <c r="G54" s="34" t="s">
        <v>1221</v>
      </c>
      <c r="I54" s="199">
        <f>+'E10'!I55</f>
        <v>0</v>
      </c>
    </row>
    <row r="55" spans="2:9" s="23" customFormat="1" outlineLevel="3" x14ac:dyDescent="0.2">
      <c r="B55" s="688">
        <v>13207</v>
      </c>
      <c r="C55" s="688"/>
      <c r="D55" s="688"/>
      <c r="E55" s="688"/>
      <c r="F55" s="36"/>
      <c r="G55" s="34" t="s">
        <v>1222</v>
      </c>
      <c r="I55" s="199">
        <f>+'E10'!I56</f>
        <v>0</v>
      </c>
    </row>
    <row r="56" spans="2:9" outlineLevel="2" x14ac:dyDescent="0.2">
      <c r="B56" s="692">
        <v>133</v>
      </c>
      <c r="C56" s="692"/>
      <c r="D56" s="692"/>
      <c r="E56" s="692"/>
      <c r="F56" s="35"/>
      <c r="G56" s="32" t="s">
        <v>129</v>
      </c>
      <c r="I56" s="198">
        <f>SUM(I57:I58)</f>
        <v>0</v>
      </c>
    </row>
    <row r="57" spans="2:9" s="23" customFormat="1" outlineLevel="3" x14ac:dyDescent="0.2">
      <c r="B57" s="688">
        <v>13301</v>
      </c>
      <c r="C57" s="688"/>
      <c r="D57" s="688"/>
      <c r="E57" s="688"/>
      <c r="F57" s="36"/>
      <c r="G57" s="34" t="s">
        <v>705</v>
      </c>
      <c r="I57" s="199">
        <f>+'E10'!I58</f>
        <v>0</v>
      </c>
    </row>
    <row r="58" spans="2:9" s="23" customFormat="1" outlineLevel="3" x14ac:dyDescent="0.2">
      <c r="B58" s="688">
        <v>13302</v>
      </c>
      <c r="C58" s="688"/>
      <c r="D58" s="688"/>
      <c r="E58" s="688"/>
      <c r="F58" s="36"/>
      <c r="G58" s="34" t="s">
        <v>706</v>
      </c>
      <c r="I58" s="199">
        <f>+'E10'!I59</f>
        <v>0</v>
      </c>
    </row>
    <row r="59" spans="2:9" outlineLevel="2" x14ac:dyDescent="0.2">
      <c r="B59" s="692">
        <v>134</v>
      </c>
      <c r="C59" s="692"/>
      <c r="D59" s="692"/>
      <c r="E59" s="692"/>
      <c r="F59" s="35"/>
      <c r="G59" s="32" t="s">
        <v>130</v>
      </c>
      <c r="I59" s="198">
        <f>SUM(I60:I67)</f>
        <v>0</v>
      </c>
    </row>
    <row r="60" spans="2:9" s="23" customFormat="1" outlineLevel="3" x14ac:dyDescent="0.2">
      <c r="B60" s="685">
        <v>13401</v>
      </c>
      <c r="C60" s="686"/>
      <c r="D60" s="686"/>
      <c r="E60" s="687"/>
      <c r="F60" s="36"/>
      <c r="G60" s="342" t="s">
        <v>707</v>
      </c>
      <c r="I60" s="199">
        <f>+'E10'!I61</f>
        <v>0</v>
      </c>
    </row>
    <row r="61" spans="2:9" s="23" customFormat="1" outlineLevel="3" x14ac:dyDescent="0.2">
      <c r="B61" s="685">
        <v>13402</v>
      </c>
      <c r="C61" s="686"/>
      <c r="D61" s="686"/>
      <c r="E61" s="687"/>
      <c r="F61" s="36"/>
      <c r="G61" s="342" t="s">
        <v>1234</v>
      </c>
      <c r="I61" s="199">
        <f>+'E10'!I62</f>
        <v>0</v>
      </c>
    </row>
    <row r="62" spans="2:9" s="23" customFormat="1" outlineLevel="3" x14ac:dyDescent="0.2">
      <c r="B62" s="685">
        <v>13403</v>
      </c>
      <c r="C62" s="686"/>
      <c r="D62" s="686"/>
      <c r="E62" s="687"/>
      <c r="F62" s="36"/>
      <c r="G62" s="342" t="s">
        <v>1235</v>
      </c>
      <c r="I62" s="199">
        <f>+'E10'!I63</f>
        <v>0</v>
      </c>
    </row>
    <row r="63" spans="2:9" s="23" customFormat="1" outlineLevel="3" x14ac:dyDescent="0.2">
      <c r="B63" s="685">
        <v>13404</v>
      </c>
      <c r="C63" s="686"/>
      <c r="D63" s="686"/>
      <c r="E63" s="687"/>
      <c r="F63" s="36"/>
      <c r="G63" s="342" t="s">
        <v>1239</v>
      </c>
      <c r="I63" s="199">
        <f>+'E10'!I64</f>
        <v>0</v>
      </c>
    </row>
    <row r="64" spans="2:9" s="23" customFormat="1" outlineLevel="3" x14ac:dyDescent="0.2">
      <c r="B64" s="685">
        <v>13405</v>
      </c>
      <c r="C64" s="686"/>
      <c r="D64" s="686"/>
      <c r="E64" s="687"/>
      <c r="F64" s="36"/>
      <c r="G64" s="342" t="s">
        <v>1240</v>
      </c>
      <c r="I64" s="199">
        <f>+'E10'!I65</f>
        <v>0</v>
      </c>
    </row>
    <row r="65" spans="2:9" s="23" customFormat="1" outlineLevel="3" x14ac:dyDescent="0.2">
      <c r="B65" s="685">
        <v>13406</v>
      </c>
      <c r="C65" s="686"/>
      <c r="D65" s="686"/>
      <c r="E65" s="687"/>
      <c r="F65" s="36"/>
      <c r="G65" s="342" t="s">
        <v>1236</v>
      </c>
      <c r="I65" s="199">
        <f>+'E10'!I66</f>
        <v>0</v>
      </c>
    </row>
    <row r="66" spans="2:9" s="23" customFormat="1" outlineLevel="3" x14ac:dyDescent="0.2">
      <c r="B66" s="685">
        <v>13407</v>
      </c>
      <c r="C66" s="686"/>
      <c r="D66" s="686"/>
      <c r="E66" s="687"/>
      <c r="F66" s="36"/>
      <c r="G66" s="342" t="s">
        <v>1237</v>
      </c>
      <c r="I66" s="199">
        <f>+'E10'!I67</f>
        <v>0</v>
      </c>
    </row>
    <row r="67" spans="2:9" s="23" customFormat="1" outlineLevel="3" x14ac:dyDescent="0.2">
      <c r="B67" s="685">
        <v>13408</v>
      </c>
      <c r="C67" s="686"/>
      <c r="D67" s="686"/>
      <c r="E67" s="687"/>
      <c r="F67" s="36"/>
      <c r="G67" s="342" t="s">
        <v>1238</v>
      </c>
      <c r="I67" s="199">
        <f>+'E10'!I68</f>
        <v>0</v>
      </c>
    </row>
    <row r="68" spans="2:9" outlineLevel="2" x14ac:dyDescent="0.2">
      <c r="B68" s="692">
        <v>135</v>
      </c>
      <c r="C68" s="692"/>
      <c r="D68" s="692"/>
      <c r="E68" s="692"/>
      <c r="F68" s="35"/>
      <c r="G68" s="32" t="s">
        <v>921</v>
      </c>
      <c r="I68" s="198">
        <f>SUM(I69)</f>
        <v>0</v>
      </c>
    </row>
    <row r="69" spans="2:9" s="23" customFormat="1" outlineLevel="3" x14ac:dyDescent="0.2">
      <c r="B69" s="688">
        <v>13501</v>
      </c>
      <c r="C69" s="688"/>
      <c r="D69" s="688"/>
      <c r="E69" s="688"/>
      <c r="F69" s="36"/>
      <c r="G69" s="34" t="s">
        <v>921</v>
      </c>
      <c r="I69" s="199">
        <f>+'E10'!I70</f>
        <v>0</v>
      </c>
    </row>
    <row r="70" spans="2:9" s="23" customFormat="1" outlineLevel="2" x14ac:dyDescent="0.2">
      <c r="B70" s="692">
        <v>136</v>
      </c>
      <c r="C70" s="692"/>
      <c r="D70" s="692"/>
      <c r="E70" s="692"/>
      <c r="F70" s="36"/>
      <c r="G70" s="32" t="s">
        <v>895</v>
      </c>
      <c r="I70" s="198">
        <f>SUM(I71)</f>
        <v>0</v>
      </c>
    </row>
    <row r="71" spans="2:9" s="23" customFormat="1" outlineLevel="3" x14ac:dyDescent="0.2">
      <c r="B71" s="688">
        <v>13601</v>
      </c>
      <c r="C71" s="688"/>
      <c r="D71" s="688"/>
      <c r="E71" s="688"/>
      <c r="F71" s="36"/>
      <c r="G71" s="34" t="s">
        <v>895</v>
      </c>
      <c r="I71" s="199">
        <f>+'E10'!I72</f>
        <v>0</v>
      </c>
    </row>
    <row r="72" spans="2:9" s="23" customFormat="1" outlineLevel="2" x14ac:dyDescent="0.2">
      <c r="B72" s="692">
        <v>137</v>
      </c>
      <c r="C72" s="692"/>
      <c r="D72" s="692"/>
      <c r="E72" s="692"/>
      <c r="F72" s="36"/>
      <c r="G72" s="32" t="s">
        <v>896</v>
      </c>
      <c r="I72" s="198">
        <f>SUM(I73)</f>
        <v>0</v>
      </c>
    </row>
    <row r="73" spans="2:9" s="23" customFormat="1" outlineLevel="3" x14ac:dyDescent="0.2">
      <c r="B73" s="688">
        <v>13701</v>
      </c>
      <c r="C73" s="688"/>
      <c r="D73" s="688"/>
      <c r="E73" s="688"/>
      <c r="F73" s="36"/>
      <c r="G73" s="34" t="s">
        <v>896</v>
      </c>
      <c r="I73" s="199">
        <f>+'E10'!I74</f>
        <v>0</v>
      </c>
    </row>
    <row r="74" spans="2:9" s="23" customFormat="1" ht="25.5" outlineLevel="2" x14ac:dyDescent="0.2">
      <c r="B74" s="692">
        <v>138</v>
      </c>
      <c r="C74" s="692"/>
      <c r="D74" s="692"/>
      <c r="E74" s="692"/>
      <c r="F74" s="36"/>
      <c r="G74" s="32" t="s">
        <v>897</v>
      </c>
      <c r="I74" s="198">
        <f>SUM(I75)</f>
        <v>0</v>
      </c>
    </row>
    <row r="75" spans="2:9" s="23" customFormat="1" ht="25.5" outlineLevel="3" x14ac:dyDescent="0.2">
      <c r="B75" s="688">
        <v>13801</v>
      </c>
      <c r="C75" s="688"/>
      <c r="D75" s="688"/>
      <c r="E75" s="688"/>
      <c r="F75" s="36"/>
      <c r="G75" s="34" t="s">
        <v>897</v>
      </c>
      <c r="I75" s="199">
        <f>+'E10'!I76</f>
        <v>0</v>
      </c>
    </row>
    <row r="76" spans="2:9" outlineLevel="1" x14ac:dyDescent="0.2">
      <c r="B76" s="694">
        <v>1400</v>
      </c>
      <c r="C76" s="694"/>
      <c r="D76" s="694"/>
      <c r="E76" s="694"/>
      <c r="F76" s="50"/>
      <c r="G76" s="51" t="s">
        <v>708</v>
      </c>
      <c r="I76" s="200">
        <f>SUM(I77,I83,I86,I89)</f>
        <v>0</v>
      </c>
    </row>
    <row r="77" spans="2:9" outlineLevel="2" x14ac:dyDescent="0.2">
      <c r="B77" s="692">
        <v>141</v>
      </c>
      <c r="C77" s="692"/>
      <c r="D77" s="692"/>
      <c r="E77" s="692"/>
      <c r="F77" s="35"/>
      <c r="G77" s="32" t="s">
        <v>131</v>
      </c>
      <c r="I77" s="198">
        <f>SUM(I78:I82)</f>
        <v>0</v>
      </c>
    </row>
    <row r="78" spans="2:9" s="23" customFormat="1" outlineLevel="3" x14ac:dyDescent="0.2">
      <c r="B78" s="688">
        <v>14101</v>
      </c>
      <c r="C78" s="688"/>
      <c r="D78" s="688"/>
      <c r="E78" s="688"/>
      <c r="F78" s="36"/>
      <c r="G78" s="34" t="s">
        <v>709</v>
      </c>
      <c r="I78" s="199">
        <f>+'E10'!I79</f>
        <v>0</v>
      </c>
    </row>
    <row r="79" spans="2:9" s="23" customFormat="1" outlineLevel="3" x14ac:dyDescent="0.2">
      <c r="B79" s="688">
        <v>14102</v>
      </c>
      <c r="C79" s="688"/>
      <c r="D79" s="688"/>
      <c r="E79" s="688"/>
      <c r="F79" s="36"/>
      <c r="G79" s="34" t="s">
        <v>710</v>
      </c>
      <c r="I79" s="199">
        <f>+'E10'!I80</f>
        <v>0</v>
      </c>
    </row>
    <row r="80" spans="2:9" s="23" customFormat="1" outlineLevel="3" x14ac:dyDescent="0.2">
      <c r="B80" s="688">
        <v>14103</v>
      </c>
      <c r="C80" s="688"/>
      <c r="D80" s="688"/>
      <c r="E80" s="688"/>
      <c r="F80" s="36"/>
      <c r="G80" s="34" t="s">
        <v>711</v>
      </c>
      <c r="I80" s="199">
        <f>+'E10'!I81</f>
        <v>0</v>
      </c>
    </row>
    <row r="81" spans="2:9" s="23" customFormat="1" outlineLevel="3" x14ac:dyDescent="0.2">
      <c r="B81" s="688">
        <v>14104</v>
      </c>
      <c r="C81" s="688"/>
      <c r="D81" s="688"/>
      <c r="E81" s="688"/>
      <c r="F81" s="36"/>
      <c r="G81" s="342" t="s">
        <v>1241</v>
      </c>
      <c r="I81" s="199">
        <f>+'E10'!I82</f>
        <v>0</v>
      </c>
    </row>
    <row r="82" spans="2:9" s="23" customFormat="1" outlineLevel="3" x14ac:dyDescent="0.2">
      <c r="B82" s="688">
        <v>14105</v>
      </c>
      <c r="C82" s="688"/>
      <c r="D82" s="688"/>
      <c r="E82" s="688"/>
      <c r="F82" s="36"/>
      <c r="G82" s="34" t="s">
        <v>712</v>
      </c>
      <c r="I82" s="199">
        <f>+'E10'!I83</f>
        <v>0</v>
      </c>
    </row>
    <row r="83" spans="2:9" outlineLevel="2" x14ac:dyDescent="0.2">
      <c r="B83" s="692">
        <v>142</v>
      </c>
      <c r="C83" s="692"/>
      <c r="D83" s="692"/>
      <c r="E83" s="692"/>
      <c r="F83" s="35"/>
      <c r="G83" s="32" t="s">
        <v>713</v>
      </c>
      <c r="I83" s="198">
        <f>SUM(I84:I85)</f>
        <v>0</v>
      </c>
    </row>
    <row r="84" spans="2:9" s="23" customFormat="1" outlineLevel="3" x14ac:dyDescent="0.2">
      <c r="B84" s="688">
        <v>14201</v>
      </c>
      <c r="C84" s="688"/>
      <c r="D84" s="688"/>
      <c r="E84" s="688"/>
      <c r="F84" s="36"/>
      <c r="G84" s="34" t="s">
        <v>714</v>
      </c>
      <c r="I84" s="199">
        <f>+'E10'!I85</f>
        <v>0</v>
      </c>
    </row>
    <row r="85" spans="2:9" s="23" customFormat="1" outlineLevel="3" x14ac:dyDescent="0.2">
      <c r="B85" s="688">
        <v>14202</v>
      </c>
      <c r="C85" s="688"/>
      <c r="D85" s="688"/>
      <c r="E85" s="688"/>
      <c r="F85" s="36"/>
      <c r="G85" s="34" t="s">
        <v>715</v>
      </c>
      <c r="I85" s="199">
        <f>+'E10'!I86</f>
        <v>0</v>
      </c>
    </row>
    <row r="86" spans="2:9" outlineLevel="2" x14ac:dyDescent="0.2">
      <c r="B86" s="692">
        <v>143</v>
      </c>
      <c r="C86" s="692"/>
      <c r="D86" s="692"/>
      <c r="E86" s="692"/>
      <c r="F86" s="35"/>
      <c r="G86" s="32" t="s">
        <v>132</v>
      </c>
      <c r="I86" s="198">
        <f>SUM(I87:I88)</f>
        <v>0</v>
      </c>
    </row>
    <row r="87" spans="2:9" s="23" customFormat="1" outlineLevel="3" x14ac:dyDescent="0.2">
      <c r="B87" s="688">
        <v>14301</v>
      </c>
      <c r="C87" s="688"/>
      <c r="D87" s="688"/>
      <c r="E87" s="688"/>
      <c r="F87" s="36"/>
      <c r="G87" s="34" t="s">
        <v>716</v>
      </c>
      <c r="I87" s="199">
        <f>+'E10'!I88</f>
        <v>0</v>
      </c>
    </row>
    <row r="88" spans="2:9" s="23" customFormat="1" outlineLevel="3" x14ac:dyDescent="0.2">
      <c r="B88" s="688">
        <v>14302</v>
      </c>
      <c r="C88" s="688"/>
      <c r="D88" s="688"/>
      <c r="E88" s="688"/>
      <c r="F88" s="36"/>
      <c r="G88" s="34" t="s">
        <v>717</v>
      </c>
      <c r="I88" s="199">
        <f>+'E10'!I89</f>
        <v>0</v>
      </c>
    </row>
    <row r="89" spans="2:9" s="23" customFormat="1" outlineLevel="2" x14ac:dyDescent="0.2">
      <c r="B89" s="692">
        <v>144</v>
      </c>
      <c r="C89" s="692"/>
      <c r="D89" s="692"/>
      <c r="E89" s="692"/>
      <c r="F89" s="36"/>
      <c r="G89" s="32" t="s">
        <v>718</v>
      </c>
      <c r="I89" s="198">
        <f>+I90</f>
        <v>0</v>
      </c>
    </row>
    <row r="90" spans="2:9" s="23" customFormat="1" outlineLevel="3" x14ac:dyDescent="0.2">
      <c r="B90" s="688">
        <v>14401</v>
      </c>
      <c r="C90" s="688"/>
      <c r="D90" s="688"/>
      <c r="E90" s="688"/>
      <c r="F90" s="36"/>
      <c r="G90" s="34" t="s">
        <v>718</v>
      </c>
      <c r="I90" s="199">
        <f>+'E10'!I91</f>
        <v>0</v>
      </c>
    </row>
    <row r="91" spans="2:9" outlineLevel="1" x14ac:dyDescent="0.2">
      <c r="B91" s="694">
        <v>1500</v>
      </c>
      <c r="C91" s="694"/>
      <c r="D91" s="694"/>
      <c r="E91" s="694"/>
      <c r="F91" s="50"/>
      <c r="G91" s="51" t="s">
        <v>42</v>
      </c>
      <c r="I91" s="200">
        <f>SUM(I92,I94,I96,I102,I140,I143)</f>
        <v>0</v>
      </c>
    </row>
    <row r="92" spans="2:9" outlineLevel="2" x14ac:dyDescent="0.2">
      <c r="B92" s="692">
        <v>151</v>
      </c>
      <c r="C92" s="692"/>
      <c r="D92" s="692"/>
      <c r="E92" s="692"/>
      <c r="F92" s="35"/>
      <c r="G92" s="32" t="s">
        <v>133</v>
      </c>
      <c r="I92" s="198">
        <f>SUM(I93)</f>
        <v>0</v>
      </c>
    </row>
    <row r="93" spans="2:9" s="23" customFormat="1" outlineLevel="3" x14ac:dyDescent="0.2">
      <c r="B93" s="688">
        <v>15101</v>
      </c>
      <c r="C93" s="688"/>
      <c r="D93" s="688"/>
      <c r="E93" s="688"/>
      <c r="F93" s="36"/>
      <c r="G93" s="34" t="s">
        <v>133</v>
      </c>
      <c r="I93" s="199">
        <f>+'E10'!I94</f>
        <v>0</v>
      </c>
    </row>
    <row r="94" spans="2:9" outlineLevel="2" x14ac:dyDescent="0.2">
      <c r="B94" s="692">
        <v>152</v>
      </c>
      <c r="C94" s="692"/>
      <c r="D94" s="692"/>
      <c r="E94" s="692"/>
      <c r="F94" s="35"/>
      <c r="G94" s="32" t="s">
        <v>134</v>
      </c>
      <c r="I94" s="198">
        <f>SUM(I95)</f>
        <v>0</v>
      </c>
    </row>
    <row r="95" spans="2:9" s="23" customFormat="1" outlineLevel="3" x14ac:dyDescent="0.2">
      <c r="B95" s="688">
        <v>15201</v>
      </c>
      <c r="C95" s="688"/>
      <c r="D95" s="688"/>
      <c r="E95" s="688"/>
      <c r="F95" s="36"/>
      <c r="G95" s="34" t="s">
        <v>719</v>
      </c>
      <c r="I95" s="199">
        <f>+'E10'!I96</f>
        <v>0</v>
      </c>
    </row>
    <row r="96" spans="2:9" outlineLevel="2" x14ac:dyDescent="0.2">
      <c r="B96" s="692">
        <v>153</v>
      </c>
      <c r="C96" s="692"/>
      <c r="D96" s="692"/>
      <c r="E96" s="692"/>
      <c r="F96" s="35"/>
      <c r="G96" s="32" t="s">
        <v>135</v>
      </c>
      <c r="I96" s="198">
        <f>SUM(I97:I101)</f>
        <v>0</v>
      </c>
    </row>
    <row r="97" spans="2:9" s="23" customFormat="1" outlineLevel="3" x14ac:dyDescent="0.2">
      <c r="B97" s="688">
        <v>15301</v>
      </c>
      <c r="C97" s="688"/>
      <c r="D97" s="688"/>
      <c r="E97" s="688"/>
      <c r="F97" s="36"/>
      <c r="G97" s="342" t="s">
        <v>971</v>
      </c>
      <c r="I97" s="199">
        <f>+'E10'!I98</f>
        <v>0</v>
      </c>
    </row>
    <row r="98" spans="2:9" s="23" customFormat="1" outlineLevel="3" x14ac:dyDescent="0.2">
      <c r="B98" s="688">
        <v>15302</v>
      </c>
      <c r="C98" s="688"/>
      <c r="D98" s="688"/>
      <c r="E98" s="688"/>
      <c r="F98" s="36"/>
      <c r="G98" s="342" t="s">
        <v>1242</v>
      </c>
      <c r="I98" s="199">
        <f>+'E10'!I99</f>
        <v>0</v>
      </c>
    </row>
    <row r="99" spans="2:9" s="23" customFormat="1" outlineLevel="3" x14ac:dyDescent="0.2">
      <c r="B99" s="688">
        <v>15303</v>
      </c>
      <c r="C99" s="688"/>
      <c r="D99" s="688"/>
      <c r="E99" s="688"/>
      <c r="F99" s="36"/>
      <c r="G99" s="342" t="s">
        <v>1243</v>
      </c>
      <c r="I99" s="199">
        <f>+'E10'!I100</f>
        <v>0</v>
      </c>
    </row>
    <row r="100" spans="2:9" s="23" customFormat="1" outlineLevel="3" x14ac:dyDescent="0.2">
      <c r="B100" s="688">
        <v>15304</v>
      </c>
      <c r="C100" s="688"/>
      <c r="D100" s="688"/>
      <c r="E100" s="688"/>
      <c r="F100" s="36"/>
      <c r="G100" s="342" t="s">
        <v>1244</v>
      </c>
      <c r="I100" s="199">
        <f>+'E10'!I101</f>
        <v>0</v>
      </c>
    </row>
    <row r="101" spans="2:9" s="23" customFormat="1" outlineLevel="3" x14ac:dyDescent="0.2">
      <c r="B101" s="688">
        <v>15305</v>
      </c>
      <c r="C101" s="688"/>
      <c r="D101" s="688"/>
      <c r="E101" s="688"/>
      <c r="F101" s="36"/>
      <c r="G101" s="342" t="s">
        <v>1245</v>
      </c>
      <c r="I101" s="199">
        <f>+'E10'!I102</f>
        <v>0</v>
      </c>
    </row>
    <row r="102" spans="2:9" outlineLevel="2" x14ac:dyDescent="0.2">
      <c r="B102" s="692">
        <v>154</v>
      </c>
      <c r="C102" s="692"/>
      <c r="D102" s="692"/>
      <c r="E102" s="692"/>
      <c r="F102" s="35"/>
      <c r="G102" s="32" t="s">
        <v>136</v>
      </c>
      <c r="I102" s="198">
        <f>SUM(I103:I139)</f>
        <v>0</v>
      </c>
    </row>
    <row r="103" spans="2:9" s="23" customFormat="1" outlineLevel="3" x14ac:dyDescent="0.2">
      <c r="B103" s="688">
        <v>15401</v>
      </c>
      <c r="C103" s="688"/>
      <c r="D103" s="688"/>
      <c r="E103" s="688"/>
      <c r="F103" s="36"/>
      <c r="G103" s="342" t="s">
        <v>720</v>
      </c>
      <c r="I103" s="199">
        <f>+'E10'!I104</f>
        <v>0</v>
      </c>
    </row>
    <row r="104" spans="2:9" s="23" customFormat="1" outlineLevel="3" x14ac:dyDescent="0.2">
      <c r="B104" s="688">
        <v>15402</v>
      </c>
      <c r="C104" s="688"/>
      <c r="D104" s="688"/>
      <c r="E104" s="688"/>
      <c r="F104" s="36"/>
      <c r="G104" s="342" t="s">
        <v>1246</v>
      </c>
      <c r="I104" s="199">
        <f>+'E10'!I105</f>
        <v>0</v>
      </c>
    </row>
    <row r="105" spans="2:9" s="23" customFormat="1" outlineLevel="3" x14ac:dyDescent="0.2">
      <c r="B105" s="688">
        <v>15403</v>
      </c>
      <c r="C105" s="688"/>
      <c r="D105" s="688"/>
      <c r="E105" s="688"/>
      <c r="F105" s="36"/>
      <c r="G105" s="342" t="s">
        <v>737</v>
      </c>
      <c r="I105" s="199">
        <f>+'E10'!I106</f>
        <v>0</v>
      </c>
    </row>
    <row r="106" spans="2:9" s="23" customFormat="1" outlineLevel="3" x14ac:dyDescent="0.2">
      <c r="B106" s="688">
        <v>15404</v>
      </c>
      <c r="C106" s="688"/>
      <c r="D106" s="688"/>
      <c r="E106" s="688"/>
      <c r="F106" s="36"/>
      <c r="G106" s="342" t="s">
        <v>721</v>
      </c>
      <c r="I106" s="199">
        <f>+'E10'!I107</f>
        <v>0</v>
      </c>
    </row>
    <row r="107" spans="2:9" s="23" customFormat="1" outlineLevel="3" x14ac:dyDescent="0.2">
      <c r="B107" s="688">
        <v>15405</v>
      </c>
      <c r="C107" s="688"/>
      <c r="D107" s="688"/>
      <c r="E107" s="688"/>
      <c r="F107" s="36"/>
      <c r="G107" s="342" t="s">
        <v>1247</v>
      </c>
      <c r="I107" s="199">
        <f>+'E10'!I108</f>
        <v>0</v>
      </c>
    </row>
    <row r="108" spans="2:9" s="23" customFormat="1" outlineLevel="3" x14ac:dyDescent="0.2">
      <c r="B108" s="688">
        <v>15406</v>
      </c>
      <c r="C108" s="688"/>
      <c r="D108" s="688"/>
      <c r="E108" s="688"/>
      <c r="F108" s="36"/>
      <c r="G108" s="342" t="s">
        <v>1248</v>
      </c>
      <c r="I108" s="199">
        <f>+'E10'!I109</f>
        <v>0</v>
      </c>
    </row>
    <row r="109" spans="2:9" s="23" customFormat="1" outlineLevel="3" x14ac:dyDescent="0.2">
      <c r="B109" s="688">
        <v>15407</v>
      </c>
      <c r="C109" s="688"/>
      <c r="D109" s="688"/>
      <c r="E109" s="688"/>
      <c r="F109" s="36"/>
      <c r="G109" s="342" t="s">
        <v>1249</v>
      </c>
      <c r="I109" s="199">
        <f>+'E10'!I110</f>
        <v>0</v>
      </c>
    </row>
    <row r="110" spans="2:9" s="23" customFormat="1" outlineLevel="3" x14ac:dyDescent="0.2">
      <c r="B110" s="688">
        <v>15408</v>
      </c>
      <c r="C110" s="688"/>
      <c r="D110" s="688"/>
      <c r="E110" s="688"/>
      <c r="F110" s="36"/>
      <c r="G110" s="342" t="s">
        <v>1250</v>
      </c>
      <c r="I110" s="199">
        <f>+'E10'!I111</f>
        <v>0</v>
      </c>
    </row>
    <row r="111" spans="2:9" s="23" customFormat="1" outlineLevel="3" x14ac:dyDescent="0.2">
      <c r="B111" s="688">
        <v>15409</v>
      </c>
      <c r="C111" s="688"/>
      <c r="D111" s="688"/>
      <c r="E111" s="688"/>
      <c r="F111" s="36"/>
      <c r="G111" s="342" t="s">
        <v>1251</v>
      </c>
      <c r="I111" s="199">
        <f>+'E10'!I112</f>
        <v>0</v>
      </c>
    </row>
    <row r="112" spans="2:9" s="23" customFormat="1" outlineLevel="3" x14ac:dyDescent="0.2">
      <c r="B112" s="688">
        <v>15410</v>
      </c>
      <c r="C112" s="688"/>
      <c r="D112" s="688"/>
      <c r="E112" s="688"/>
      <c r="F112" s="36"/>
      <c r="G112" s="342" t="s">
        <v>1252</v>
      </c>
      <c r="I112" s="199">
        <f>+'E10'!I113</f>
        <v>0</v>
      </c>
    </row>
    <row r="113" spans="2:9" s="23" customFormat="1" outlineLevel="3" x14ac:dyDescent="0.2">
      <c r="B113" s="688">
        <v>15411</v>
      </c>
      <c r="C113" s="688"/>
      <c r="D113" s="688"/>
      <c r="E113" s="688"/>
      <c r="F113" s="36"/>
      <c r="G113" s="342" t="s">
        <v>1253</v>
      </c>
      <c r="I113" s="199">
        <f>+'E10'!I114</f>
        <v>0</v>
      </c>
    </row>
    <row r="114" spans="2:9" s="23" customFormat="1" outlineLevel="3" x14ac:dyDescent="0.2">
      <c r="B114" s="688">
        <v>15412</v>
      </c>
      <c r="C114" s="688"/>
      <c r="D114" s="688"/>
      <c r="E114" s="688"/>
      <c r="F114" s="36"/>
      <c r="G114" s="342" t="s">
        <v>1254</v>
      </c>
      <c r="I114" s="199">
        <f>+'E10'!I115</f>
        <v>0</v>
      </c>
    </row>
    <row r="115" spans="2:9" s="23" customFormat="1" outlineLevel="3" x14ac:dyDescent="0.2">
      <c r="B115" s="688">
        <v>15413</v>
      </c>
      <c r="C115" s="688"/>
      <c r="D115" s="688"/>
      <c r="E115" s="688"/>
      <c r="F115" s="36"/>
      <c r="G115" s="342" t="s">
        <v>722</v>
      </c>
      <c r="I115" s="199">
        <f>+'E10'!I116</f>
        <v>0</v>
      </c>
    </row>
    <row r="116" spans="2:9" s="23" customFormat="1" outlineLevel="3" x14ac:dyDescent="0.2">
      <c r="B116" s="688">
        <v>15414</v>
      </c>
      <c r="C116" s="688"/>
      <c r="D116" s="688"/>
      <c r="E116" s="688"/>
      <c r="F116" s="36"/>
      <c r="G116" s="342" t="s">
        <v>1255</v>
      </c>
      <c r="I116" s="199">
        <f>+'E10'!I117</f>
        <v>0</v>
      </c>
    </row>
    <row r="117" spans="2:9" s="23" customFormat="1" outlineLevel="3" x14ac:dyDescent="0.2">
      <c r="B117" s="688">
        <v>15415</v>
      </c>
      <c r="C117" s="688"/>
      <c r="D117" s="688"/>
      <c r="E117" s="688"/>
      <c r="F117" s="36"/>
      <c r="G117" s="342" t="s">
        <v>1256</v>
      </c>
      <c r="I117" s="199">
        <f>+'E10'!I118</f>
        <v>0</v>
      </c>
    </row>
    <row r="118" spans="2:9" s="23" customFormat="1" outlineLevel="3" x14ac:dyDescent="0.2">
      <c r="B118" s="688">
        <v>15416</v>
      </c>
      <c r="C118" s="688"/>
      <c r="D118" s="688"/>
      <c r="E118" s="688"/>
      <c r="F118" s="36"/>
      <c r="G118" s="342" t="s">
        <v>1257</v>
      </c>
      <c r="I118" s="199">
        <f>+'E10'!I119</f>
        <v>0</v>
      </c>
    </row>
    <row r="119" spans="2:9" s="23" customFormat="1" outlineLevel="3" x14ac:dyDescent="0.2">
      <c r="B119" s="688">
        <v>15417</v>
      </c>
      <c r="C119" s="688"/>
      <c r="D119" s="688"/>
      <c r="E119" s="688"/>
      <c r="F119" s="36"/>
      <c r="G119" s="342" t="s">
        <v>1258</v>
      </c>
      <c r="I119" s="199">
        <f>+'E10'!I120</f>
        <v>0</v>
      </c>
    </row>
    <row r="120" spans="2:9" s="23" customFormat="1" outlineLevel="3" x14ac:dyDescent="0.2">
      <c r="B120" s="688">
        <v>15418</v>
      </c>
      <c r="C120" s="688"/>
      <c r="D120" s="688"/>
      <c r="E120" s="688"/>
      <c r="F120" s="36"/>
      <c r="G120" s="342" t="s">
        <v>1259</v>
      </c>
      <c r="I120" s="199">
        <f>+'E10'!I121</f>
        <v>0</v>
      </c>
    </row>
    <row r="121" spans="2:9" s="23" customFormat="1" outlineLevel="3" x14ac:dyDescent="0.2">
      <c r="B121" s="688">
        <v>15419</v>
      </c>
      <c r="C121" s="688"/>
      <c r="D121" s="688"/>
      <c r="E121" s="688"/>
      <c r="F121" s="36"/>
      <c r="G121" s="342" t="s">
        <v>723</v>
      </c>
      <c r="I121" s="199">
        <f>+'E10'!I122</f>
        <v>0</v>
      </c>
    </row>
    <row r="122" spans="2:9" s="23" customFormat="1" outlineLevel="3" x14ac:dyDescent="0.2">
      <c r="B122" s="688">
        <v>15420</v>
      </c>
      <c r="C122" s="688"/>
      <c r="D122" s="688"/>
      <c r="E122" s="688"/>
      <c r="F122" s="36"/>
      <c r="G122" s="342" t="s">
        <v>1260</v>
      </c>
      <c r="I122" s="199">
        <f>+'E10'!I123</f>
        <v>0</v>
      </c>
    </row>
    <row r="123" spans="2:9" s="23" customFormat="1" outlineLevel="3" x14ac:dyDescent="0.2">
      <c r="B123" s="688">
        <v>15421</v>
      </c>
      <c r="C123" s="688"/>
      <c r="D123" s="688"/>
      <c r="E123" s="688"/>
      <c r="F123" s="36"/>
      <c r="G123" s="342" t="s">
        <v>724</v>
      </c>
      <c r="I123" s="199">
        <f>+'E10'!I124</f>
        <v>0</v>
      </c>
    </row>
    <row r="124" spans="2:9" s="23" customFormat="1" outlineLevel="3" x14ac:dyDescent="0.2">
      <c r="B124" s="688">
        <v>15422</v>
      </c>
      <c r="C124" s="688"/>
      <c r="D124" s="688"/>
      <c r="E124" s="688"/>
      <c r="F124" s="36"/>
      <c r="G124" s="342" t="s">
        <v>1261</v>
      </c>
      <c r="I124" s="199">
        <f>+'E10'!I125</f>
        <v>0</v>
      </c>
    </row>
    <row r="125" spans="2:9" s="23" customFormat="1" outlineLevel="3" x14ac:dyDescent="0.2">
      <c r="B125" s="688">
        <v>15423</v>
      </c>
      <c r="C125" s="688"/>
      <c r="D125" s="688"/>
      <c r="E125" s="688"/>
      <c r="F125" s="36"/>
      <c r="G125" s="342" t="s">
        <v>1235</v>
      </c>
      <c r="I125" s="199">
        <f>+'E10'!I126</f>
        <v>0</v>
      </c>
    </row>
    <row r="126" spans="2:9" s="23" customFormat="1" outlineLevel="3" x14ac:dyDescent="0.2">
      <c r="B126" s="688">
        <v>15424</v>
      </c>
      <c r="C126" s="688"/>
      <c r="D126" s="688"/>
      <c r="E126" s="688"/>
      <c r="F126" s="36"/>
      <c r="G126" s="342" t="s">
        <v>1262</v>
      </c>
      <c r="I126" s="199">
        <f>+'E10'!I127</f>
        <v>0</v>
      </c>
    </row>
    <row r="127" spans="2:9" s="23" customFormat="1" outlineLevel="3" x14ac:dyDescent="0.2">
      <c r="B127" s="688">
        <v>15425</v>
      </c>
      <c r="C127" s="688"/>
      <c r="D127" s="688"/>
      <c r="E127" s="688"/>
      <c r="F127" s="36"/>
      <c r="G127" s="342" t="s">
        <v>1263</v>
      </c>
      <c r="I127" s="199">
        <f>+'E10'!I128</f>
        <v>0</v>
      </c>
    </row>
    <row r="128" spans="2:9" s="23" customFormat="1" outlineLevel="3" x14ac:dyDescent="0.2">
      <c r="B128" s="688">
        <v>15426</v>
      </c>
      <c r="C128" s="688"/>
      <c r="D128" s="688"/>
      <c r="E128" s="688"/>
      <c r="F128" s="36"/>
      <c r="G128" s="342" t="s">
        <v>1264</v>
      </c>
      <c r="I128" s="199">
        <f>+'E10'!I129</f>
        <v>0</v>
      </c>
    </row>
    <row r="129" spans="2:9" s="23" customFormat="1" outlineLevel="3" x14ac:dyDescent="0.2">
      <c r="B129" s="688">
        <v>15427</v>
      </c>
      <c r="C129" s="688"/>
      <c r="D129" s="688"/>
      <c r="E129" s="688"/>
      <c r="F129" s="36"/>
      <c r="G129" s="342" t="s">
        <v>1265</v>
      </c>
      <c r="I129" s="199">
        <f>+'E10'!I130</f>
        <v>0</v>
      </c>
    </row>
    <row r="130" spans="2:9" s="23" customFormat="1" outlineLevel="3" x14ac:dyDescent="0.2">
      <c r="B130" s="688">
        <v>15428</v>
      </c>
      <c r="C130" s="688"/>
      <c r="D130" s="688"/>
      <c r="E130" s="688"/>
      <c r="F130" s="36"/>
      <c r="G130" s="342" t="s">
        <v>1266</v>
      </c>
      <c r="I130" s="199">
        <f>+'E10'!I131</f>
        <v>0</v>
      </c>
    </row>
    <row r="131" spans="2:9" s="23" customFormat="1" outlineLevel="3" x14ac:dyDescent="0.2">
      <c r="B131" s="688">
        <v>15429</v>
      </c>
      <c r="C131" s="688"/>
      <c r="D131" s="688"/>
      <c r="E131" s="688"/>
      <c r="F131" s="36"/>
      <c r="G131" s="342" t="s">
        <v>1267</v>
      </c>
      <c r="I131" s="199">
        <f>+'E10'!I132</f>
        <v>0</v>
      </c>
    </row>
    <row r="132" spans="2:9" s="23" customFormat="1" outlineLevel="3" x14ac:dyDescent="0.2">
      <c r="B132" s="688">
        <v>15430</v>
      </c>
      <c r="C132" s="688"/>
      <c r="D132" s="688"/>
      <c r="E132" s="688"/>
      <c r="F132" s="36"/>
      <c r="G132" s="342" t="s">
        <v>1268</v>
      </c>
      <c r="I132" s="199">
        <f>+'E10'!I133</f>
        <v>0</v>
      </c>
    </row>
    <row r="133" spans="2:9" s="23" customFormat="1" outlineLevel="3" x14ac:dyDescent="0.2">
      <c r="B133" s="688">
        <v>15431</v>
      </c>
      <c r="C133" s="688"/>
      <c r="D133" s="688"/>
      <c r="E133" s="688"/>
      <c r="F133" s="36"/>
      <c r="G133" s="342" t="s">
        <v>725</v>
      </c>
      <c r="I133" s="199">
        <f>+'E10'!I134</f>
        <v>0</v>
      </c>
    </row>
    <row r="134" spans="2:9" s="23" customFormat="1" outlineLevel="3" x14ac:dyDescent="0.2">
      <c r="B134" s="688">
        <v>15432</v>
      </c>
      <c r="C134" s="688"/>
      <c r="D134" s="688"/>
      <c r="E134" s="688"/>
      <c r="F134" s="36"/>
      <c r="G134" s="342" t="s">
        <v>1269</v>
      </c>
      <c r="I134" s="199">
        <f>+'E10'!I135</f>
        <v>0</v>
      </c>
    </row>
    <row r="135" spans="2:9" s="23" customFormat="1" outlineLevel="3" x14ac:dyDescent="0.2">
      <c r="B135" s="688">
        <v>15433</v>
      </c>
      <c r="C135" s="688"/>
      <c r="D135" s="688"/>
      <c r="E135" s="688"/>
      <c r="F135" s="36"/>
      <c r="G135" s="342" t="s">
        <v>1223</v>
      </c>
      <c r="I135" s="199">
        <f>+'E10'!I136</f>
        <v>0</v>
      </c>
    </row>
    <row r="136" spans="2:9" s="23" customFormat="1" outlineLevel="3" x14ac:dyDescent="0.2">
      <c r="B136" s="688">
        <v>15434</v>
      </c>
      <c r="C136" s="688"/>
      <c r="D136" s="688"/>
      <c r="E136" s="688"/>
      <c r="F136" s="36"/>
      <c r="G136" s="342" t="s">
        <v>1224</v>
      </c>
      <c r="I136" s="199">
        <f>+'E10'!I137</f>
        <v>0</v>
      </c>
    </row>
    <row r="137" spans="2:9" s="23" customFormat="1" outlineLevel="3" x14ac:dyDescent="0.2">
      <c r="B137" s="688">
        <v>15435</v>
      </c>
      <c r="C137" s="688"/>
      <c r="D137" s="688"/>
      <c r="E137" s="688"/>
      <c r="F137" s="36"/>
      <c r="G137" s="342" t="s">
        <v>1225</v>
      </c>
      <c r="I137" s="199">
        <f>+'E10'!I138</f>
        <v>0</v>
      </c>
    </row>
    <row r="138" spans="2:9" s="23" customFormat="1" outlineLevel="3" x14ac:dyDescent="0.2">
      <c r="B138" s="688">
        <v>15436</v>
      </c>
      <c r="C138" s="688"/>
      <c r="D138" s="688"/>
      <c r="E138" s="688"/>
      <c r="F138" s="36"/>
      <c r="G138" s="342" t="s">
        <v>1226</v>
      </c>
      <c r="I138" s="199">
        <f>+'E10'!I139</f>
        <v>0</v>
      </c>
    </row>
    <row r="139" spans="2:9" s="23" customFormat="1" outlineLevel="3" x14ac:dyDescent="0.2">
      <c r="B139" s="688">
        <v>15437</v>
      </c>
      <c r="C139" s="688"/>
      <c r="D139" s="688"/>
      <c r="E139" s="688"/>
      <c r="F139" s="36"/>
      <c r="G139" s="350" t="s">
        <v>1270</v>
      </c>
      <c r="I139" s="199">
        <f>+'E10'!I140</f>
        <v>0</v>
      </c>
    </row>
    <row r="140" spans="2:9" outlineLevel="2" x14ac:dyDescent="0.2">
      <c r="B140" s="692">
        <v>155</v>
      </c>
      <c r="C140" s="692"/>
      <c r="D140" s="692"/>
      <c r="E140" s="692"/>
      <c r="F140" s="35"/>
      <c r="G140" s="32" t="s">
        <v>137</v>
      </c>
      <c r="I140" s="198">
        <f>SUM(I141:I142)</f>
        <v>0</v>
      </c>
    </row>
    <row r="141" spans="2:9" s="23" customFormat="1" outlineLevel="3" x14ac:dyDescent="0.2">
      <c r="B141" s="688">
        <v>15501</v>
      </c>
      <c r="C141" s="688"/>
      <c r="D141" s="688"/>
      <c r="E141" s="688"/>
      <c r="F141" s="36"/>
      <c r="G141" s="342" t="s">
        <v>1271</v>
      </c>
      <c r="I141" s="199">
        <f>+'E10'!I142</f>
        <v>0</v>
      </c>
    </row>
    <row r="142" spans="2:9" s="23" customFormat="1" outlineLevel="3" x14ac:dyDescent="0.2">
      <c r="B142" s="688">
        <v>15502</v>
      </c>
      <c r="C142" s="688"/>
      <c r="D142" s="688"/>
      <c r="E142" s="688"/>
      <c r="F142" s="36"/>
      <c r="G142" s="342" t="s">
        <v>1272</v>
      </c>
      <c r="I142" s="199">
        <f>+'E10'!I143</f>
        <v>0</v>
      </c>
    </row>
    <row r="143" spans="2:9" outlineLevel="2" x14ac:dyDescent="0.2">
      <c r="B143" s="692">
        <v>159</v>
      </c>
      <c r="C143" s="692"/>
      <c r="D143" s="692"/>
      <c r="E143" s="692"/>
      <c r="F143" s="35"/>
      <c r="G143" s="32" t="s">
        <v>42</v>
      </c>
      <c r="I143" s="198">
        <f>+I144</f>
        <v>0</v>
      </c>
    </row>
    <row r="144" spans="2:9" s="23" customFormat="1" outlineLevel="3" x14ac:dyDescent="0.2">
      <c r="B144" s="688">
        <v>15901</v>
      </c>
      <c r="C144" s="688"/>
      <c r="D144" s="688"/>
      <c r="E144" s="688"/>
      <c r="F144" s="36"/>
      <c r="G144" s="34" t="s">
        <v>42</v>
      </c>
      <c r="I144" s="199">
        <f>+'E10'!I145</f>
        <v>0</v>
      </c>
    </row>
    <row r="145" spans="2:9" outlineLevel="1" x14ac:dyDescent="0.2">
      <c r="B145" s="694">
        <v>1600</v>
      </c>
      <c r="C145" s="694"/>
      <c r="D145" s="694"/>
      <c r="E145" s="694"/>
      <c r="F145" s="50"/>
      <c r="G145" s="51" t="s">
        <v>43</v>
      </c>
      <c r="I145" s="200">
        <f>SUM(I146)</f>
        <v>0</v>
      </c>
    </row>
    <row r="146" spans="2:9" outlineLevel="2" x14ac:dyDescent="0.2">
      <c r="B146" s="692">
        <v>161</v>
      </c>
      <c r="C146" s="692"/>
      <c r="D146" s="692"/>
      <c r="E146" s="692"/>
      <c r="F146" s="35"/>
      <c r="G146" s="32" t="s">
        <v>726</v>
      </c>
      <c r="I146" s="198">
        <f>SUM(I147)</f>
        <v>0</v>
      </c>
    </row>
    <row r="147" spans="2:9" s="23" customFormat="1" outlineLevel="3" x14ac:dyDescent="0.2">
      <c r="B147" s="688">
        <v>16101</v>
      </c>
      <c r="C147" s="688"/>
      <c r="D147" s="688"/>
      <c r="E147" s="688"/>
      <c r="F147" s="36"/>
      <c r="G147" s="34" t="s">
        <v>1273</v>
      </c>
      <c r="I147" s="199">
        <f>+'E10'!I148</f>
        <v>0</v>
      </c>
    </row>
    <row r="148" spans="2:9" outlineLevel="1" x14ac:dyDescent="0.2">
      <c r="B148" s="694">
        <v>1700</v>
      </c>
      <c r="C148" s="694"/>
      <c r="D148" s="694"/>
      <c r="E148" s="694"/>
      <c r="F148" s="50"/>
      <c r="G148" s="51" t="s">
        <v>44</v>
      </c>
      <c r="I148" s="200">
        <f>SUM(I149,I160)</f>
        <v>0</v>
      </c>
    </row>
    <row r="149" spans="2:9" outlineLevel="2" x14ac:dyDescent="0.2">
      <c r="B149" s="692">
        <v>171</v>
      </c>
      <c r="C149" s="692"/>
      <c r="D149" s="692"/>
      <c r="E149" s="692"/>
      <c r="F149" s="35"/>
      <c r="G149" s="32" t="s">
        <v>138</v>
      </c>
      <c r="I149" s="198">
        <f>SUM(I150:I159)</f>
        <v>0</v>
      </c>
    </row>
    <row r="150" spans="2:9" s="23" customFormat="1" outlineLevel="3" x14ac:dyDescent="0.2">
      <c r="B150" s="688">
        <v>17101</v>
      </c>
      <c r="C150" s="688"/>
      <c r="D150" s="688"/>
      <c r="E150" s="688"/>
      <c r="F150" s="36"/>
      <c r="G150" s="34" t="s">
        <v>727</v>
      </c>
      <c r="I150" s="199">
        <f>+'E10'!I151</f>
        <v>0</v>
      </c>
    </row>
    <row r="151" spans="2:9" s="23" customFormat="1" outlineLevel="3" x14ac:dyDescent="0.2">
      <c r="B151" s="688">
        <v>17102</v>
      </c>
      <c r="C151" s="688"/>
      <c r="D151" s="688"/>
      <c r="E151" s="688"/>
      <c r="F151" s="36"/>
      <c r="G151" s="34" t="s">
        <v>728</v>
      </c>
      <c r="I151" s="199">
        <f>+'E10'!I152</f>
        <v>0</v>
      </c>
    </row>
    <row r="152" spans="2:9" s="23" customFormat="1" outlineLevel="3" x14ac:dyDescent="0.2">
      <c r="B152" s="688">
        <v>17103</v>
      </c>
      <c r="C152" s="688"/>
      <c r="D152" s="688"/>
      <c r="E152" s="688"/>
      <c r="F152" s="36"/>
      <c r="G152" s="34" t="s">
        <v>729</v>
      </c>
      <c r="I152" s="199">
        <f>+'E10'!I153</f>
        <v>0</v>
      </c>
    </row>
    <row r="153" spans="2:9" s="23" customFormat="1" outlineLevel="3" x14ac:dyDescent="0.2">
      <c r="B153" s="688">
        <v>17104</v>
      </c>
      <c r="C153" s="688"/>
      <c r="D153" s="688"/>
      <c r="E153" s="688"/>
      <c r="F153" s="36"/>
      <c r="G153" s="34" t="s">
        <v>730</v>
      </c>
      <c r="I153" s="199">
        <f>+'E10'!I154</f>
        <v>0</v>
      </c>
    </row>
    <row r="154" spans="2:9" s="23" customFormat="1" outlineLevel="3" x14ac:dyDescent="0.2">
      <c r="B154" s="688">
        <v>17105</v>
      </c>
      <c r="C154" s="688"/>
      <c r="D154" s="688"/>
      <c r="E154" s="688"/>
      <c r="F154" s="36"/>
      <c r="G154" s="34" t="s">
        <v>731</v>
      </c>
      <c r="I154" s="199">
        <f>+'E10'!I155</f>
        <v>0</v>
      </c>
    </row>
    <row r="155" spans="2:9" s="23" customFormat="1" outlineLevel="3" x14ac:dyDescent="0.2">
      <c r="B155" s="688">
        <v>17106</v>
      </c>
      <c r="C155" s="688"/>
      <c r="D155" s="688"/>
      <c r="E155" s="688"/>
      <c r="F155" s="36"/>
      <c r="G155" s="34" t="s">
        <v>732</v>
      </c>
      <c r="I155" s="199">
        <f>+'E10'!I156</f>
        <v>0</v>
      </c>
    </row>
    <row r="156" spans="2:9" s="23" customFormat="1" outlineLevel="3" x14ac:dyDescent="0.2">
      <c r="B156" s="688">
        <v>17107</v>
      </c>
      <c r="C156" s="688"/>
      <c r="D156" s="688"/>
      <c r="E156" s="688"/>
      <c r="F156" s="36"/>
      <c r="G156" s="34" t="s">
        <v>733</v>
      </c>
      <c r="I156" s="199">
        <f>+'E10'!I157</f>
        <v>0</v>
      </c>
    </row>
    <row r="157" spans="2:9" s="23" customFormat="1" outlineLevel="3" x14ac:dyDescent="0.2">
      <c r="B157" s="688">
        <v>17108</v>
      </c>
      <c r="C157" s="688"/>
      <c r="D157" s="688"/>
      <c r="E157" s="688"/>
      <c r="F157" s="36"/>
      <c r="G157" s="34" t="s">
        <v>734</v>
      </c>
      <c r="I157" s="199">
        <f>+'E10'!I158</f>
        <v>0</v>
      </c>
    </row>
    <row r="158" spans="2:9" s="23" customFormat="1" outlineLevel="3" x14ac:dyDescent="0.2">
      <c r="B158" s="688">
        <v>17109</v>
      </c>
      <c r="C158" s="688"/>
      <c r="D158" s="688"/>
      <c r="E158" s="688"/>
      <c r="F158" s="36"/>
      <c r="G158" s="34" t="s">
        <v>735</v>
      </c>
      <c r="I158" s="199">
        <f>+'E10'!I159</f>
        <v>0</v>
      </c>
    </row>
    <row r="159" spans="2:9" s="23" customFormat="1" outlineLevel="3" x14ac:dyDescent="0.2">
      <c r="B159" s="688">
        <v>17110</v>
      </c>
      <c r="C159" s="688"/>
      <c r="D159" s="688"/>
      <c r="E159" s="688"/>
      <c r="F159" s="36"/>
      <c r="G159" s="34" t="s">
        <v>736</v>
      </c>
      <c r="I159" s="199">
        <f>+'E10'!I160</f>
        <v>0</v>
      </c>
    </row>
    <row r="160" spans="2:9" ht="13.15" customHeight="1" outlineLevel="2" x14ac:dyDescent="0.2">
      <c r="B160" s="692">
        <v>172</v>
      </c>
      <c r="C160" s="692"/>
      <c r="D160" s="692"/>
      <c r="E160" s="692"/>
      <c r="F160" s="35"/>
      <c r="G160" s="32" t="s">
        <v>922</v>
      </c>
      <c r="I160" s="198">
        <f>SUM(I161)</f>
        <v>0</v>
      </c>
    </row>
    <row r="161" spans="2:9" s="23" customFormat="1" outlineLevel="3" x14ac:dyDescent="0.2">
      <c r="B161" s="688">
        <v>17201</v>
      </c>
      <c r="C161" s="688"/>
      <c r="D161" s="688"/>
      <c r="E161" s="688"/>
      <c r="F161" s="36"/>
      <c r="G161" s="34" t="s">
        <v>922</v>
      </c>
      <c r="I161" s="199">
        <f>+'E10'!I162</f>
        <v>0</v>
      </c>
    </row>
    <row r="162" spans="2:9" x14ac:dyDescent="0.2">
      <c r="B162" s="693">
        <v>2000</v>
      </c>
      <c r="C162" s="693"/>
      <c r="D162" s="693"/>
      <c r="E162" s="693"/>
      <c r="F162" s="48"/>
      <c r="G162" s="49" t="s">
        <v>45</v>
      </c>
      <c r="I162" s="201">
        <f>SUM(I163,I183,I193,I212,I233,I248,I256,I267,I274)</f>
        <v>0</v>
      </c>
    </row>
    <row r="163" spans="2:9" outlineLevel="1" x14ac:dyDescent="0.2">
      <c r="B163" s="694">
        <v>2100</v>
      </c>
      <c r="C163" s="694"/>
      <c r="D163" s="694"/>
      <c r="E163" s="694"/>
      <c r="F163" s="50"/>
      <c r="G163" s="343" t="s">
        <v>46</v>
      </c>
      <c r="I163" s="200">
        <f>SUM(I164,I166,I169,I171,I173,I177,I179,I181)</f>
        <v>0</v>
      </c>
    </row>
    <row r="164" spans="2:9" outlineLevel="2" x14ac:dyDescent="0.2">
      <c r="B164" s="692">
        <v>211</v>
      </c>
      <c r="C164" s="692"/>
      <c r="D164" s="692"/>
      <c r="E164" s="692"/>
      <c r="F164" s="35"/>
      <c r="G164" s="32" t="s">
        <v>139</v>
      </c>
      <c r="I164" s="198">
        <f>SUM(I165)</f>
        <v>0</v>
      </c>
    </row>
    <row r="165" spans="2:9" s="23" customFormat="1" outlineLevel="3" x14ac:dyDescent="0.2">
      <c r="B165" s="688">
        <v>21101</v>
      </c>
      <c r="C165" s="688"/>
      <c r="D165" s="688"/>
      <c r="E165" s="688"/>
      <c r="F165" s="36"/>
      <c r="G165" s="342" t="s">
        <v>139</v>
      </c>
      <c r="I165" s="199">
        <f>+'E10'!I166</f>
        <v>0</v>
      </c>
    </row>
    <row r="166" spans="2:9" outlineLevel="2" x14ac:dyDescent="0.2">
      <c r="B166" s="692">
        <v>212</v>
      </c>
      <c r="C166" s="692"/>
      <c r="D166" s="692"/>
      <c r="E166" s="692"/>
      <c r="F166" s="35"/>
      <c r="G166" s="32" t="s">
        <v>140</v>
      </c>
      <c r="I166" s="198">
        <f>SUM(I167:I168)</f>
        <v>0</v>
      </c>
    </row>
    <row r="167" spans="2:9" s="23" customFormat="1" outlineLevel="3" x14ac:dyDescent="0.2">
      <c r="B167" s="688">
        <v>21201</v>
      </c>
      <c r="C167" s="688"/>
      <c r="D167" s="688"/>
      <c r="E167" s="688"/>
      <c r="F167" s="36"/>
      <c r="G167" s="342" t="s">
        <v>140</v>
      </c>
      <c r="I167" s="199">
        <f>+'E10'!I168</f>
        <v>0</v>
      </c>
    </row>
    <row r="168" spans="2:9" s="23" customFormat="1" outlineLevel="3" x14ac:dyDescent="0.2">
      <c r="B168" s="688">
        <v>21202</v>
      </c>
      <c r="C168" s="688"/>
      <c r="D168" s="688"/>
      <c r="E168" s="688"/>
      <c r="F168" s="36"/>
      <c r="G168" s="342" t="s">
        <v>1274</v>
      </c>
      <c r="I168" s="199">
        <f>+'E10'!I169</f>
        <v>0</v>
      </c>
    </row>
    <row r="169" spans="2:9" outlineLevel="2" x14ac:dyDescent="0.2">
      <c r="B169" s="692">
        <v>213</v>
      </c>
      <c r="C169" s="692"/>
      <c r="D169" s="692"/>
      <c r="E169" s="692"/>
      <c r="F169" s="35"/>
      <c r="G169" s="32" t="s">
        <v>923</v>
      </c>
      <c r="I169" s="198">
        <f>SUM(I170)</f>
        <v>0</v>
      </c>
    </row>
    <row r="170" spans="2:9" s="23" customFormat="1" outlineLevel="3" x14ac:dyDescent="0.2">
      <c r="B170" s="688">
        <v>21301</v>
      </c>
      <c r="C170" s="688"/>
      <c r="D170" s="688"/>
      <c r="E170" s="688"/>
      <c r="F170" s="36"/>
      <c r="G170" s="34" t="s">
        <v>923</v>
      </c>
      <c r="I170" s="199">
        <f>+'E10'!I171</f>
        <v>0</v>
      </c>
    </row>
    <row r="171" spans="2:9" ht="25.5" outlineLevel="2" x14ac:dyDescent="0.2">
      <c r="B171" s="692">
        <v>214</v>
      </c>
      <c r="C171" s="692"/>
      <c r="D171" s="692"/>
      <c r="E171" s="692"/>
      <c r="F171" s="35"/>
      <c r="G171" s="32" t="s">
        <v>141</v>
      </c>
      <c r="I171" s="198">
        <f>SUM(I172)</f>
        <v>0</v>
      </c>
    </row>
    <row r="172" spans="2:9" s="23" customFormat="1" ht="25.5" outlineLevel="3" x14ac:dyDescent="0.2">
      <c r="B172" s="688">
        <v>21401</v>
      </c>
      <c r="C172" s="688"/>
      <c r="D172" s="688"/>
      <c r="E172" s="688"/>
      <c r="F172" s="36"/>
      <c r="G172" s="342" t="s">
        <v>141</v>
      </c>
      <c r="I172" s="199">
        <f>+'E10'!I173</f>
        <v>0</v>
      </c>
    </row>
    <row r="173" spans="2:9" outlineLevel="2" x14ac:dyDescent="0.2">
      <c r="B173" s="692">
        <v>215</v>
      </c>
      <c r="C173" s="692"/>
      <c r="D173" s="692"/>
      <c r="E173" s="692"/>
      <c r="F173" s="35"/>
      <c r="G173" s="32" t="s">
        <v>142</v>
      </c>
      <c r="I173" s="198">
        <f>SUM(I174:I176)</f>
        <v>0</v>
      </c>
    </row>
    <row r="174" spans="2:9" s="23" customFormat="1" outlineLevel="3" x14ac:dyDescent="0.2">
      <c r="B174" s="688">
        <v>21501</v>
      </c>
      <c r="C174" s="688"/>
      <c r="D174" s="688"/>
      <c r="E174" s="688"/>
      <c r="F174" s="36"/>
      <c r="G174" s="34" t="s">
        <v>142</v>
      </c>
      <c r="I174" s="199">
        <f>+'E10'!I175</f>
        <v>0</v>
      </c>
    </row>
    <row r="175" spans="2:9" s="23" customFormat="1" outlineLevel="3" x14ac:dyDescent="0.2">
      <c r="B175" s="688">
        <v>21502</v>
      </c>
      <c r="C175" s="688"/>
      <c r="D175" s="688"/>
      <c r="E175" s="688"/>
      <c r="F175" s="36"/>
      <c r="G175" s="34" t="s">
        <v>1275</v>
      </c>
      <c r="I175" s="199">
        <f>+'E10'!I176</f>
        <v>0</v>
      </c>
    </row>
    <row r="176" spans="2:9" s="23" customFormat="1" outlineLevel="3" x14ac:dyDescent="0.2">
      <c r="B176" s="688">
        <v>21503</v>
      </c>
      <c r="C176" s="688"/>
      <c r="D176" s="688"/>
      <c r="E176" s="688"/>
      <c r="F176" s="36"/>
      <c r="G176" s="34" t="s">
        <v>1276</v>
      </c>
      <c r="I176" s="199">
        <f>+'E10'!I177</f>
        <v>0</v>
      </c>
    </row>
    <row r="177" spans="2:9" outlineLevel="2" x14ac:dyDescent="0.2">
      <c r="B177" s="692">
        <v>216</v>
      </c>
      <c r="C177" s="692"/>
      <c r="D177" s="692"/>
      <c r="E177" s="692"/>
      <c r="F177" s="35"/>
      <c r="G177" s="32" t="s">
        <v>143</v>
      </c>
      <c r="I177" s="198">
        <f>SUM(I178)</f>
        <v>0</v>
      </c>
    </row>
    <row r="178" spans="2:9" s="23" customFormat="1" outlineLevel="3" x14ac:dyDescent="0.2">
      <c r="B178" s="688">
        <v>21601</v>
      </c>
      <c r="C178" s="688"/>
      <c r="D178" s="688"/>
      <c r="E178" s="688"/>
      <c r="F178" s="36"/>
      <c r="G178" s="34" t="s">
        <v>143</v>
      </c>
      <c r="I178" s="199">
        <f>+'E10'!I179</f>
        <v>0</v>
      </c>
    </row>
    <row r="179" spans="2:9" outlineLevel="2" x14ac:dyDescent="0.2">
      <c r="B179" s="692">
        <v>217</v>
      </c>
      <c r="C179" s="692"/>
      <c r="D179" s="692"/>
      <c r="E179" s="692"/>
      <c r="F179" s="35"/>
      <c r="G179" s="32" t="s">
        <v>144</v>
      </c>
      <c r="I179" s="198">
        <f>SUM(I180)</f>
        <v>0</v>
      </c>
    </row>
    <row r="180" spans="2:9" s="23" customFormat="1" outlineLevel="3" x14ac:dyDescent="0.2">
      <c r="B180" s="688">
        <v>21701</v>
      </c>
      <c r="C180" s="688"/>
      <c r="D180" s="688"/>
      <c r="E180" s="688"/>
      <c r="F180" s="36"/>
      <c r="G180" s="34" t="s">
        <v>737</v>
      </c>
      <c r="I180" s="199">
        <f>+'E10'!I181</f>
        <v>0</v>
      </c>
    </row>
    <row r="181" spans="2:9" outlineLevel="2" x14ac:dyDescent="0.2">
      <c r="B181" s="692">
        <v>218</v>
      </c>
      <c r="C181" s="692"/>
      <c r="D181" s="692"/>
      <c r="E181" s="692"/>
      <c r="F181" s="35"/>
      <c r="G181" s="32" t="s">
        <v>145</v>
      </c>
      <c r="I181" s="198">
        <f>SUM(I182)</f>
        <v>0</v>
      </c>
    </row>
    <row r="182" spans="2:9" s="23" customFormat="1" outlineLevel="3" x14ac:dyDescent="0.2">
      <c r="B182" s="688">
        <v>21801</v>
      </c>
      <c r="C182" s="688"/>
      <c r="D182" s="688"/>
      <c r="E182" s="688"/>
      <c r="F182" s="36"/>
      <c r="G182" s="34" t="s">
        <v>145</v>
      </c>
      <c r="I182" s="199">
        <f>+'E10'!I183</f>
        <v>0</v>
      </c>
    </row>
    <row r="183" spans="2:9" outlineLevel="1" x14ac:dyDescent="0.2">
      <c r="B183" s="694">
        <v>2200</v>
      </c>
      <c r="C183" s="694"/>
      <c r="D183" s="694"/>
      <c r="E183" s="694"/>
      <c r="F183" s="50"/>
      <c r="G183" s="51" t="s">
        <v>47</v>
      </c>
      <c r="I183" s="200">
        <f>SUM(I184,I189,I191)</f>
        <v>0</v>
      </c>
    </row>
    <row r="184" spans="2:9" outlineLevel="2" x14ac:dyDescent="0.2">
      <c r="B184" s="692">
        <v>221</v>
      </c>
      <c r="C184" s="692"/>
      <c r="D184" s="692"/>
      <c r="E184" s="692"/>
      <c r="F184" s="35"/>
      <c r="G184" s="32" t="s">
        <v>146</v>
      </c>
      <c r="I184" s="198">
        <f>SUM(I185:I188)</f>
        <v>0</v>
      </c>
    </row>
    <row r="185" spans="2:9" s="23" customFormat="1" ht="25.5" outlineLevel="3" x14ac:dyDescent="0.2">
      <c r="B185" s="688">
        <v>22101</v>
      </c>
      <c r="C185" s="688"/>
      <c r="D185" s="688"/>
      <c r="E185" s="688"/>
      <c r="F185" s="36"/>
      <c r="G185" s="342" t="s">
        <v>1277</v>
      </c>
      <c r="I185" s="199">
        <f>+'E10'!I186</f>
        <v>0</v>
      </c>
    </row>
    <row r="186" spans="2:9" s="23" customFormat="1" ht="25.5" outlineLevel="3" x14ac:dyDescent="0.2">
      <c r="B186" s="688">
        <v>22102</v>
      </c>
      <c r="C186" s="688"/>
      <c r="D186" s="688"/>
      <c r="E186" s="688"/>
      <c r="F186" s="36"/>
      <c r="G186" s="342" t="s">
        <v>1278</v>
      </c>
      <c r="I186" s="199">
        <f>+'E10'!I187</f>
        <v>0</v>
      </c>
    </row>
    <row r="187" spans="2:9" s="23" customFormat="1" outlineLevel="3" x14ac:dyDescent="0.2">
      <c r="B187" s="688">
        <v>22103</v>
      </c>
      <c r="C187" s="688"/>
      <c r="D187" s="688"/>
      <c r="E187" s="688"/>
      <c r="F187" s="36"/>
      <c r="G187" s="342" t="s">
        <v>1279</v>
      </c>
      <c r="I187" s="199">
        <f>+'E10'!I188</f>
        <v>0</v>
      </c>
    </row>
    <row r="188" spans="2:9" s="23" customFormat="1" outlineLevel="3" x14ac:dyDescent="0.2">
      <c r="B188" s="688">
        <v>22104</v>
      </c>
      <c r="C188" s="688"/>
      <c r="D188" s="688"/>
      <c r="E188" s="688"/>
      <c r="F188" s="36"/>
      <c r="G188" s="342" t="s">
        <v>1280</v>
      </c>
      <c r="I188" s="199">
        <f>+'E10'!I189</f>
        <v>0</v>
      </c>
    </row>
    <row r="189" spans="2:9" outlineLevel="2" x14ac:dyDescent="0.2">
      <c r="B189" s="692">
        <v>222</v>
      </c>
      <c r="C189" s="692"/>
      <c r="D189" s="692"/>
      <c r="E189" s="692"/>
      <c r="F189" s="35"/>
      <c r="G189" s="32" t="s">
        <v>147</v>
      </c>
      <c r="I189" s="198">
        <f>SUM(I190)</f>
        <v>0</v>
      </c>
    </row>
    <row r="190" spans="2:9" s="23" customFormat="1" outlineLevel="3" x14ac:dyDescent="0.2">
      <c r="B190" s="688">
        <v>22201</v>
      </c>
      <c r="C190" s="688"/>
      <c r="D190" s="688"/>
      <c r="E190" s="688"/>
      <c r="F190" s="36"/>
      <c r="G190" s="34" t="s">
        <v>147</v>
      </c>
      <c r="I190" s="199">
        <f>+'E10'!I191</f>
        <v>0</v>
      </c>
    </row>
    <row r="191" spans="2:9" outlineLevel="2" x14ac:dyDescent="0.2">
      <c r="B191" s="692">
        <v>223</v>
      </c>
      <c r="C191" s="692"/>
      <c r="D191" s="692"/>
      <c r="E191" s="692"/>
      <c r="F191" s="35"/>
      <c r="G191" s="32" t="s">
        <v>148</v>
      </c>
      <c r="I191" s="198">
        <f>SUM(I192)</f>
        <v>0</v>
      </c>
    </row>
    <row r="192" spans="2:9" s="23" customFormat="1" outlineLevel="3" x14ac:dyDescent="0.2">
      <c r="B192" s="688">
        <v>22301</v>
      </c>
      <c r="C192" s="688"/>
      <c r="D192" s="688"/>
      <c r="E192" s="688"/>
      <c r="F192" s="36"/>
      <c r="G192" s="34" t="s">
        <v>148</v>
      </c>
      <c r="I192" s="199">
        <f>+'E10'!I193</f>
        <v>0</v>
      </c>
    </row>
    <row r="193" spans="2:9" outlineLevel="1" x14ac:dyDescent="0.2">
      <c r="B193" s="694">
        <v>2300</v>
      </c>
      <c r="C193" s="694"/>
      <c r="D193" s="694"/>
      <c r="E193" s="694"/>
      <c r="F193" s="50"/>
      <c r="G193" s="51" t="s">
        <v>48</v>
      </c>
      <c r="I193" s="200">
        <f>SUM(I194,I196,I198,I200,I202,I204,I206,I208,I210)</f>
        <v>0</v>
      </c>
    </row>
    <row r="194" spans="2:9" ht="25.5" outlineLevel="2" x14ac:dyDescent="0.2">
      <c r="B194" s="692">
        <v>231</v>
      </c>
      <c r="C194" s="692"/>
      <c r="D194" s="692"/>
      <c r="E194" s="692"/>
      <c r="F194" s="35"/>
      <c r="G194" s="32" t="s">
        <v>924</v>
      </c>
      <c r="I194" s="198">
        <f>SUM(I195)</f>
        <v>0</v>
      </c>
    </row>
    <row r="195" spans="2:9" s="23" customFormat="1" ht="27.6" customHeight="1" outlineLevel="3" x14ac:dyDescent="0.2">
      <c r="B195" s="688" t="s">
        <v>1281</v>
      </c>
      <c r="C195" s="688"/>
      <c r="D195" s="688"/>
      <c r="E195" s="688"/>
      <c r="F195" s="36"/>
      <c r="G195" s="342" t="s">
        <v>1282</v>
      </c>
      <c r="I195" s="199">
        <f>+'E10'!I196</f>
        <v>0</v>
      </c>
    </row>
    <row r="196" spans="2:9" outlineLevel="2" x14ac:dyDescent="0.2">
      <c r="B196" s="692">
        <v>232</v>
      </c>
      <c r="C196" s="692"/>
      <c r="D196" s="692"/>
      <c r="E196" s="692"/>
      <c r="F196" s="35"/>
      <c r="G196" s="32" t="s">
        <v>925</v>
      </c>
      <c r="I196" s="198">
        <f>SUM(I197)</f>
        <v>0</v>
      </c>
    </row>
    <row r="197" spans="2:9" s="23" customFormat="1" ht="27.6" customHeight="1" outlineLevel="3" x14ac:dyDescent="0.2">
      <c r="B197" s="685" t="s">
        <v>1283</v>
      </c>
      <c r="C197" s="686"/>
      <c r="D197" s="686"/>
      <c r="E197" s="687"/>
      <c r="F197" s="36"/>
      <c r="G197" s="342" t="s">
        <v>1284</v>
      </c>
      <c r="I197" s="199">
        <f>+'E10'!I198</f>
        <v>0</v>
      </c>
    </row>
    <row r="198" spans="2:9" outlineLevel="2" x14ac:dyDescent="0.2">
      <c r="B198" s="692">
        <v>233</v>
      </c>
      <c r="C198" s="692"/>
      <c r="D198" s="692"/>
      <c r="E198" s="692"/>
      <c r="F198" s="35"/>
      <c r="G198" s="32" t="s">
        <v>926</v>
      </c>
      <c r="I198" s="198">
        <f>SUM(I199)</f>
        <v>0</v>
      </c>
    </row>
    <row r="199" spans="2:9" s="23" customFormat="1" ht="27.6" customHeight="1" outlineLevel="3" x14ac:dyDescent="0.2">
      <c r="B199" s="688" t="s">
        <v>1285</v>
      </c>
      <c r="C199" s="688"/>
      <c r="D199" s="688"/>
      <c r="E199" s="688"/>
      <c r="F199" s="36"/>
      <c r="G199" s="342" t="s">
        <v>1286</v>
      </c>
      <c r="I199" s="199">
        <f>+'E10'!I200</f>
        <v>0</v>
      </c>
    </row>
    <row r="200" spans="2:9" ht="25.5" outlineLevel="2" x14ac:dyDescent="0.2">
      <c r="B200" s="692">
        <v>234</v>
      </c>
      <c r="C200" s="692"/>
      <c r="D200" s="692"/>
      <c r="E200" s="692"/>
      <c r="F200" s="35"/>
      <c r="G200" s="32" t="s">
        <v>927</v>
      </c>
      <c r="I200" s="198">
        <f>SUM(I201)</f>
        <v>0</v>
      </c>
    </row>
    <row r="201" spans="2:9" s="23" customFormat="1" ht="27.6" customHeight="1" outlineLevel="3" x14ac:dyDescent="0.2">
      <c r="B201" s="688" t="s">
        <v>1287</v>
      </c>
      <c r="C201" s="688"/>
      <c r="D201" s="688"/>
      <c r="E201" s="688"/>
      <c r="F201" s="36"/>
      <c r="G201" s="342" t="s">
        <v>1288</v>
      </c>
      <c r="I201" s="199">
        <f>+'E10'!I202</f>
        <v>0</v>
      </c>
    </row>
    <row r="202" spans="2:9" ht="25.5" outlineLevel="2" x14ac:dyDescent="0.2">
      <c r="B202" s="692">
        <v>235</v>
      </c>
      <c r="C202" s="692"/>
      <c r="D202" s="692"/>
      <c r="E202" s="692"/>
      <c r="F202" s="35"/>
      <c r="G202" s="32" t="s">
        <v>928</v>
      </c>
      <c r="I202" s="198">
        <f>SUM(I203)</f>
        <v>0</v>
      </c>
    </row>
    <row r="203" spans="2:9" s="23" customFormat="1" ht="27.6" customHeight="1" outlineLevel="3" x14ac:dyDescent="0.2">
      <c r="B203" s="688" t="s">
        <v>1289</v>
      </c>
      <c r="C203" s="688"/>
      <c r="D203" s="688"/>
      <c r="E203" s="688"/>
      <c r="F203" s="36"/>
      <c r="G203" s="342" t="s">
        <v>1290</v>
      </c>
      <c r="I203" s="199">
        <f>+'E10'!I204</f>
        <v>0</v>
      </c>
    </row>
    <row r="204" spans="2:9" ht="25.5" outlineLevel="2" x14ac:dyDescent="0.2">
      <c r="B204" s="692" t="s">
        <v>1291</v>
      </c>
      <c r="C204" s="692"/>
      <c r="D204" s="692"/>
      <c r="E204" s="692"/>
      <c r="F204" s="36"/>
      <c r="G204" s="344" t="s">
        <v>1292</v>
      </c>
      <c r="I204" s="198">
        <f>SUM(I205)</f>
        <v>0</v>
      </c>
    </row>
    <row r="205" spans="2:9" s="23" customFormat="1" ht="27.6" customHeight="1" outlineLevel="3" x14ac:dyDescent="0.2">
      <c r="B205" s="688" t="s">
        <v>1293</v>
      </c>
      <c r="C205" s="688"/>
      <c r="D205" s="688"/>
      <c r="E205" s="688"/>
      <c r="F205" s="36"/>
      <c r="G205" s="342" t="s">
        <v>1292</v>
      </c>
      <c r="I205" s="199">
        <f>+'E10'!I206</f>
        <v>0</v>
      </c>
    </row>
    <row r="206" spans="2:9" outlineLevel="2" x14ac:dyDescent="0.2">
      <c r="B206" s="692">
        <v>237</v>
      </c>
      <c r="C206" s="692"/>
      <c r="D206" s="692"/>
      <c r="E206" s="692"/>
      <c r="F206" s="35"/>
      <c r="G206" s="32" t="s">
        <v>929</v>
      </c>
      <c r="I206" s="198">
        <f>SUM(I207)</f>
        <v>0</v>
      </c>
    </row>
    <row r="207" spans="2:9" s="23" customFormat="1" ht="27.6" customHeight="1" outlineLevel="3" x14ac:dyDescent="0.2">
      <c r="B207" s="688" t="s">
        <v>1294</v>
      </c>
      <c r="C207" s="688"/>
      <c r="D207" s="688"/>
      <c r="E207" s="688"/>
      <c r="F207" s="36"/>
      <c r="G207" s="342" t="s">
        <v>1295</v>
      </c>
      <c r="I207" s="199">
        <f>+'E10'!I208</f>
        <v>0</v>
      </c>
    </row>
    <row r="208" spans="2:9" outlineLevel="2" x14ac:dyDescent="0.2">
      <c r="B208" s="692">
        <v>238</v>
      </c>
      <c r="C208" s="692"/>
      <c r="D208" s="692"/>
      <c r="E208" s="692"/>
      <c r="F208" s="35"/>
      <c r="G208" s="32" t="s">
        <v>930</v>
      </c>
      <c r="I208" s="198">
        <f>SUM(I209)</f>
        <v>0</v>
      </c>
    </row>
    <row r="209" spans="2:9" s="23" customFormat="1" ht="27.6" customHeight="1" outlineLevel="3" x14ac:dyDescent="0.2">
      <c r="B209" s="688" t="s">
        <v>1296</v>
      </c>
      <c r="C209" s="688"/>
      <c r="D209" s="688"/>
      <c r="E209" s="688"/>
      <c r="F209" s="36"/>
      <c r="G209" s="342" t="s">
        <v>1297</v>
      </c>
      <c r="I209" s="199">
        <f>+'E10'!I210</f>
        <v>0</v>
      </c>
    </row>
    <row r="210" spans="2:9" outlineLevel="2" x14ac:dyDescent="0.2">
      <c r="B210" s="692">
        <v>239</v>
      </c>
      <c r="C210" s="692"/>
      <c r="D210" s="692"/>
      <c r="E210" s="692"/>
      <c r="F210" s="35"/>
      <c r="G210" s="32" t="s">
        <v>931</v>
      </c>
      <c r="I210" s="198">
        <f>SUM(I211)</f>
        <v>0</v>
      </c>
    </row>
    <row r="211" spans="2:9" s="23" customFormat="1" ht="27.6" customHeight="1" outlineLevel="3" x14ac:dyDescent="0.2">
      <c r="B211" s="688" t="s">
        <v>1298</v>
      </c>
      <c r="C211" s="688"/>
      <c r="D211" s="688"/>
      <c r="E211" s="688"/>
      <c r="F211" s="36"/>
      <c r="G211" s="342" t="s">
        <v>1299</v>
      </c>
      <c r="I211" s="199">
        <f>+'E10'!I212</f>
        <v>0</v>
      </c>
    </row>
    <row r="212" spans="2:9" outlineLevel="1" x14ac:dyDescent="0.2">
      <c r="B212" s="694">
        <v>2400</v>
      </c>
      <c r="C212" s="694"/>
      <c r="D212" s="694"/>
      <c r="E212" s="694"/>
      <c r="F212" s="50"/>
      <c r="G212" s="51" t="s">
        <v>49</v>
      </c>
      <c r="I212" s="200">
        <f>SUM(I213,I215,I217,I219,I221,I223,I225,I227,I230)</f>
        <v>0</v>
      </c>
    </row>
    <row r="213" spans="2:9" outlineLevel="2" x14ac:dyDescent="0.2">
      <c r="B213" s="692">
        <v>241</v>
      </c>
      <c r="C213" s="692"/>
      <c r="D213" s="692"/>
      <c r="E213" s="692"/>
      <c r="F213" s="35"/>
      <c r="G213" s="32" t="s">
        <v>149</v>
      </c>
      <c r="I213" s="198">
        <f>SUM(I214)</f>
        <v>0</v>
      </c>
    </row>
    <row r="214" spans="2:9" s="23" customFormat="1" outlineLevel="3" x14ac:dyDescent="0.2">
      <c r="B214" s="688">
        <v>24101</v>
      </c>
      <c r="C214" s="688"/>
      <c r="D214" s="688"/>
      <c r="E214" s="688"/>
      <c r="F214" s="36"/>
      <c r="G214" s="34" t="s">
        <v>149</v>
      </c>
      <c r="I214" s="199">
        <f>+'E10'!I215</f>
        <v>0</v>
      </c>
    </row>
    <row r="215" spans="2:9" outlineLevel="2" x14ac:dyDescent="0.2">
      <c r="B215" s="692">
        <v>242</v>
      </c>
      <c r="C215" s="692"/>
      <c r="D215" s="692"/>
      <c r="E215" s="692"/>
      <c r="F215" s="35"/>
      <c r="G215" s="32" t="s">
        <v>150</v>
      </c>
      <c r="I215" s="198">
        <f>SUM(I216)</f>
        <v>0</v>
      </c>
    </row>
    <row r="216" spans="2:9" s="23" customFormat="1" outlineLevel="3" x14ac:dyDescent="0.2">
      <c r="B216" s="688">
        <v>24201</v>
      </c>
      <c r="C216" s="688"/>
      <c r="D216" s="688"/>
      <c r="E216" s="688"/>
      <c r="F216" s="36"/>
      <c r="G216" s="34" t="s">
        <v>150</v>
      </c>
      <c r="I216" s="199">
        <f>+'E10'!I217</f>
        <v>0</v>
      </c>
    </row>
    <row r="217" spans="2:9" outlineLevel="2" x14ac:dyDescent="0.2">
      <c r="B217" s="692">
        <v>243</v>
      </c>
      <c r="C217" s="692"/>
      <c r="D217" s="692"/>
      <c r="E217" s="692"/>
      <c r="F217" s="35"/>
      <c r="G217" s="32" t="s">
        <v>151</v>
      </c>
      <c r="I217" s="198">
        <f>SUM(I218)</f>
        <v>0</v>
      </c>
    </row>
    <row r="218" spans="2:9" s="23" customFormat="1" outlineLevel="3" x14ac:dyDescent="0.2">
      <c r="B218" s="688">
        <v>24301</v>
      </c>
      <c r="C218" s="688"/>
      <c r="D218" s="688"/>
      <c r="E218" s="688"/>
      <c r="F218" s="36"/>
      <c r="G218" s="34" t="s">
        <v>151</v>
      </c>
      <c r="I218" s="199">
        <f>+'E10'!I219</f>
        <v>0</v>
      </c>
    </row>
    <row r="219" spans="2:9" outlineLevel="2" x14ac:dyDescent="0.2">
      <c r="B219" s="692">
        <v>244</v>
      </c>
      <c r="C219" s="692"/>
      <c r="D219" s="692"/>
      <c r="E219" s="692"/>
      <c r="F219" s="35"/>
      <c r="G219" s="32" t="s">
        <v>152</v>
      </c>
      <c r="I219" s="198">
        <f>SUM(I220)</f>
        <v>0</v>
      </c>
    </row>
    <row r="220" spans="2:9" s="23" customFormat="1" outlineLevel="3" x14ac:dyDescent="0.2">
      <c r="B220" s="688">
        <v>24401</v>
      </c>
      <c r="C220" s="688"/>
      <c r="D220" s="688"/>
      <c r="E220" s="688"/>
      <c r="F220" s="36"/>
      <c r="G220" s="34" t="s">
        <v>152</v>
      </c>
      <c r="I220" s="199">
        <f>+'E10'!I221</f>
        <v>0</v>
      </c>
    </row>
    <row r="221" spans="2:9" outlineLevel="2" x14ac:dyDescent="0.2">
      <c r="B221" s="692">
        <v>245</v>
      </c>
      <c r="C221" s="692"/>
      <c r="D221" s="692"/>
      <c r="E221" s="692"/>
      <c r="F221" s="35"/>
      <c r="G221" s="32" t="s">
        <v>153</v>
      </c>
      <c r="I221" s="198">
        <f>SUM(I222)</f>
        <v>0</v>
      </c>
    </row>
    <row r="222" spans="2:9" s="23" customFormat="1" outlineLevel="3" x14ac:dyDescent="0.2">
      <c r="B222" s="688">
        <v>24501</v>
      </c>
      <c r="C222" s="688"/>
      <c r="D222" s="688"/>
      <c r="E222" s="688"/>
      <c r="F222" s="36"/>
      <c r="G222" s="34" t="s">
        <v>153</v>
      </c>
      <c r="I222" s="199">
        <f>+'E10'!I223</f>
        <v>0</v>
      </c>
    </row>
    <row r="223" spans="2:9" outlineLevel="2" x14ac:dyDescent="0.2">
      <c r="B223" s="692">
        <v>246</v>
      </c>
      <c r="C223" s="692"/>
      <c r="D223" s="692"/>
      <c r="E223" s="692"/>
      <c r="F223" s="35"/>
      <c r="G223" s="32" t="s">
        <v>154</v>
      </c>
      <c r="I223" s="198">
        <f>SUM(I224)</f>
        <v>0</v>
      </c>
    </row>
    <row r="224" spans="2:9" s="23" customFormat="1" outlineLevel="3" x14ac:dyDescent="0.2">
      <c r="B224" s="688">
        <v>24601</v>
      </c>
      <c r="C224" s="688"/>
      <c r="D224" s="688"/>
      <c r="E224" s="688"/>
      <c r="F224" s="36"/>
      <c r="G224" s="34" t="s">
        <v>154</v>
      </c>
      <c r="I224" s="199">
        <f>+'E10'!I225</f>
        <v>0</v>
      </c>
    </row>
    <row r="225" spans="2:9" outlineLevel="2" x14ac:dyDescent="0.2">
      <c r="B225" s="692">
        <v>247</v>
      </c>
      <c r="C225" s="692"/>
      <c r="D225" s="692"/>
      <c r="E225" s="692"/>
      <c r="F225" s="35"/>
      <c r="G225" s="32" t="s">
        <v>155</v>
      </c>
      <c r="I225" s="198">
        <f>SUM(I226)</f>
        <v>0</v>
      </c>
    </row>
    <row r="226" spans="2:9" s="23" customFormat="1" outlineLevel="3" x14ac:dyDescent="0.2">
      <c r="B226" s="688">
        <v>24701</v>
      </c>
      <c r="C226" s="688"/>
      <c r="D226" s="688"/>
      <c r="E226" s="688"/>
      <c r="F226" s="36"/>
      <c r="G226" s="34" t="s">
        <v>155</v>
      </c>
      <c r="I226" s="199">
        <f>+'E10'!I227</f>
        <v>0</v>
      </c>
    </row>
    <row r="227" spans="2:9" outlineLevel="2" x14ac:dyDescent="0.2">
      <c r="B227" s="692">
        <v>248</v>
      </c>
      <c r="C227" s="692"/>
      <c r="D227" s="692"/>
      <c r="E227" s="692"/>
      <c r="F227" s="35"/>
      <c r="G227" s="32" t="s">
        <v>156</v>
      </c>
      <c r="I227" s="198">
        <f>SUM(I228:I229)</f>
        <v>0</v>
      </c>
    </row>
    <row r="228" spans="2:9" s="23" customFormat="1" outlineLevel="3" x14ac:dyDescent="0.2">
      <c r="B228" s="688">
        <v>24801</v>
      </c>
      <c r="C228" s="688"/>
      <c r="D228" s="688"/>
      <c r="E228" s="688"/>
      <c r="F228" s="36"/>
      <c r="G228" s="34" t="s">
        <v>738</v>
      </c>
      <c r="I228" s="199">
        <f>+'E10'!I229</f>
        <v>0</v>
      </c>
    </row>
    <row r="229" spans="2:9" s="23" customFormat="1" outlineLevel="3" x14ac:dyDescent="0.2">
      <c r="B229" s="688">
        <v>24802</v>
      </c>
      <c r="C229" s="688"/>
      <c r="D229" s="688"/>
      <c r="E229" s="688"/>
      <c r="F229" s="36"/>
      <c r="G229" s="342" t="s">
        <v>1300</v>
      </c>
      <c r="I229" s="199">
        <f>+'E10'!I230</f>
        <v>0</v>
      </c>
    </row>
    <row r="230" spans="2:9" outlineLevel="2" x14ac:dyDescent="0.2">
      <c r="B230" s="692">
        <v>249</v>
      </c>
      <c r="C230" s="692"/>
      <c r="D230" s="692"/>
      <c r="E230" s="692"/>
      <c r="F230" s="35"/>
      <c r="G230" s="32" t="s">
        <v>157</v>
      </c>
      <c r="I230" s="198">
        <f>SUM(I231:I232)</f>
        <v>0</v>
      </c>
    </row>
    <row r="231" spans="2:9" s="23" customFormat="1" outlineLevel="3" x14ac:dyDescent="0.2">
      <c r="B231" s="685">
        <v>24901</v>
      </c>
      <c r="C231" s="686"/>
      <c r="D231" s="686"/>
      <c r="E231" s="687"/>
      <c r="F231" s="36"/>
      <c r="G231" s="34" t="s">
        <v>739</v>
      </c>
      <c r="I231" s="199">
        <f>+'E10'!I232</f>
        <v>0</v>
      </c>
    </row>
    <row r="232" spans="2:9" s="23" customFormat="1" outlineLevel="3" x14ac:dyDescent="0.2">
      <c r="B232" s="685">
        <v>24902</v>
      </c>
      <c r="C232" s="686"/>
      <c r="D232" s="686"/>
      <c r="E232" s="687"/>
      <c r="F232" s="36"/>
      <c r="G232" s="34" t="s">
        <v>740</v>
      </c>
      <c r="I232" s="199">
        <f>+'E10'!I233</f>
        <v>0</v>
      </c>
    </row>
    <row r="233" spans="2:9" outlineLevel="1" x14ac:dyDescent="0.2">
      <c r="B233" s="694">
        <v>2500</v>
      </c>
      <c r="C233" s="694"/>
      <c r="D233" s="694"/>
      <c r="E233" s="694"/>
      <c r="F233" s="50"/>
      <c r="G233" s="51" t="s">
        <v>741</v>
      </c>
      <c r="I233" s="200">
        <f>SUM(I234,I236,I238,I240,I242,I244,I246)</f>
        <v>0</v>
      </c>
    </row>
    <row r="234" spans="2:9" outlineLevel="2" x14ac:dyDescent="0.2">
      <c r="B234" s="692">
        <v>251</v>
      </c>
      <c r="C234" s="692"/>
      <c r="D234" s="692"/>
      <c r="E234" s="692"/>
      <c r="F234" s="35"/>
      <c r="G234" s="32" t="s">
        <v>158</v>
      </c>
      <c r="I234" s="198">
        <f>SUM(I235)</f>
        <v>0</v>
      </c>
    </row>
    <row r="235" spans="2:9" outlineLevel="3" x14ac:dyDescent="0.2">
      <c r="B235" s="688">
        <v>25101</v>
      </c>
      <c r="C235" s="688"/>
      <c r="D235" s="688"/>
      <c r="E235" s="688"/>
      <c r="F235" s="36"/>
      <c r="G235" s="34" t="s">
        <v>158</v>
      </c>
      <c r="H235" s="23"/>
      <c r="I235" s="199">
        <f>+'E10'!I236</f>
        <v>0</v>
      </c>
    </row>
    <row r="236" spans="2:9" outlineLevel="2" x14ac:dyDescent="0.2">
      <c r="B236" s="692">
        <v>252</v>
      </c>
      <c r="C236" s="692"/>
      <c r="D236" s="692"/>
      <c r="E236" s="692"/>
      <c r="F236" s="35"/>
      <c r="G236" s="32" t="s">
        <v>159</v>
      </c>
      <c r="I236" s="198">
        <f>SUM(I237)</f>
        <v>0</v>
      </c>
    </row>
    <row r="237" spans="2:9" s="23" customFormat="1" outlineLevel="3" x14ac:dyDescent="0.2">
      <c r="B237" s="688">
        <v>25201</v>
      </c>
      <c r="C237" s="688"/>
      <c r="D237" s="688"/>
      <c r="E237" s="688"/>
      <c r="F237" s="36"/>
      <c r="G237" s="34" t="s">
        <v>159</v>
      </c>
      <c r="I237" s="199">
        <f>+'E10'!I238</f>
        <v>0</v>
      </c>
    </row>
    <row r="238" spans="2:9" outlineLevel="2" x14ac:dyDescent="0.2">
      <c r="B238" s="692">
        <v>253</v>
      </c>
      <c r="C238" s="692"/>
      <c r="D238" s="692"/>
      <c r="E238" s="692"/>
      <c r="F238" s="35"/>
      <c r="G238" s="32" t="s">
        <v>160</v>
      </c>
      <c r="I238" s="198">
        <f>SUM(I239)</f>
        <v>0</v>
      </c>
    </row>
    <row r="239" spans="2:9" s="23" customFormat="1" outlineLevel="3" x14ac:dyDescent="0.2">
      <c r="B239" s="688">
        <v>25301</v>
      </c>
      <c r="C239" s="688"/>
      <c r="D239" s="688"/>
      <c r="E239" s="688"/>
      <c r="F239" s="36"/>
      <c r="G239" s="34" t="s">
        <v>160</v>
      </c>
      <c r="I239" s="199">
        <f>+'E10'!I240</f>
        <v>0</v>
      </c>
    </row>
    <row r="240" spans="2:9" outlineLevel="2" x14ac:dyDescent="0.2">
      <c r="B240" s="692">
        <v>254</v>
      </c>
      <c r="C240" s="692"/>
      <c r="D240" s="692"/>
      <c r="E240" s="692"/>
      <c r="F240" s="35"/>
      <c r="G240" s="32" t="s">
        <v>161</v>
      </c>
      <c r="I240" s="198">
        <f>SUM(I241)</f>
        <v>0</v>
      </c>
    </row>
    <row r="241" spans="2:9" s="23" customFormat="1" outlineLevel="3" x14ac:dyDescent="0.2">
      <c r="B241" s="688">
        <v>25401</v>
      </c>
      <c r="C241" s="688"/>
      <c r="D241" s="688"/>
      <c r="E241" s="688"/>
      <c r="F241" s="36"/>
      <c r="G241" s="34" t="s">
        <v>161</v>
      </c>
      <c r="I241" s="199">
        <f>+'E10'!I242</f>
        <v>0</v>
      </c>
    </row>
    <row r="242" spans="2:9" outlineLevel="2" x14ac:dyDescent="0.2">
      <c r="B242" s="692">
        <v>255</v>
      </c>
      <c r="C242" s="692"/>
      <c r="D242" s="692"/>
      <c r="E242" s="692"/>
      <c r="F242" s="35"/>
      <c r="G242" s="32" t="s">
        <v>162</v>
      </c>
      <c r="I242" s="198">
        <f>SUM(I243)</f>
        <v>0</v>
      </c>
    </row>
    <row r="243" spans="2:9" s="23" customFormat="1" outlineLevel="3" x14ac:dyDescent="0.2">
      <c r="B243" s="688">
        <v>25501</v>
      </c>
      <c r="C243" s="688"/>
      <c r="D243" s="688"/>
      <c r="E243" s="688"/>
      <c r="F243" s="36"/>
      <c r="G243" s="34" t="s">
        <v>162</v>
      </c>
      <c r="I243" s="199">
        <f>+'E10'!I244</f>
        <v>0</v>
      </c>
    </row>
    <row r="244" spans="2:9" outlineLevel="2" x14ac:dyDescent="0.2">
      <c r="B244" s="689">
        <v>256</v>
      </c>
      <c r="C244" s="690"/>
      <c r="D244" s="690"/>
      <c r="E244" s="691"/>
      <c r="F244" s="35"/>
      <c r="G244" s="344" t="s">
        <v>1301</v>
      </c>
      <c r="I244" s="198">
        <f>SUM(I245)</f>
        <v>0</v>
      </c>
    </row>
    <row r="245" spans="2:9" s="23" customFormat="1" outlineLevel="3" x14ac:dyDescent="0.2">
      <c r="B245" s="685">
        <v>25601</v>
      </c>
      <c r="C245" s="686"/>
      <c r="D245" s="686"/>
      <c r="E245" s="687"/>
      <c r="F245" s="36"/>
      <c r="G245" s="342" t="s">
        <v>1301</v>
      </c>
      <c r="I245" s="199">
        <f>+'E10'!I246</f>
        <v>0</v>
      </c>
    </row>
    <row r="246" spans="2:9" outlineLevel="2" x14ac:dyDescent="0.2">
      <c r="B246" s="689">
        <v>259</v>
      </c>
      <c r="C246" s="690"/>
      <c r="D246" s="690"/>
      <c r="E246" s="691"/>
      <c r="F246" s="35"/>
      <c r="G246" s="344" t="s">
        <v>1302</v>
      </c>
      <c r="I246" s="198">
        <f>SUM(I247)</f>
        <v>0</v>
      </c>
    </row>
    <row r="247" spans="2:9" s="23" customFormat="1" outlineLevel="3" x14ac:dyDescent="0.2">
      <c r="B247" s="685">
        <v>25901</v>
      </c>
      <c r="C247" s="686"/>
      <c r="D247" s="686"/>
      <c r="E247" s="687"/>
      <c r="F247" s="36"/>
      <c r="G247" s="342" t="s">
        <v>1302</v>
      </c>
      <c r="I247" s="199">
        <f>+'E10'!I248</f>
        <v>0</v>
      </c>
    </row>
    <row r="248" spans="2:9" outlineLevel="1" x14ac:dyDescent="0.2">
      <c r="B248" s="694">
        <v>2600</v>
      </c>
      <c r="C248" s="694"/>
      <c r="D248" s="694"/>
      <c r="E248" s="694"/>
      <c r="F248" s="50"/>
      <c r="G248" s="51" t="s">
        <v>51</v>
      </c>
      <c r="I248" s="200">
        <f>SUM(I249,I254)</f>
        <v>0</v>
      </c>
    </row>
    <row r="249" spans="2:9" outlineLevel="2" x14ac:dyDescent="0.2">
      <c r="B249" s="692">
        <v>261</v>
      </c>
      <c r="C249" s="692"/>
      <c r="D249" s="692"/>
      <c r="E249" s="692"/>
      <c r="F249" s="35"/>
      <c r="G249" s="32" t="s">
        <v>51</v>
      </c>
      <c r="I249" s="198">
        <f>SUM(I250:I253)</f>
        <v>0</v>
      </c>
    </row>
    <row r="250" spans="2:9" s="23" customFormat="1" outlineLevel="3" x14ac:dyDescent="0.2">
      <c r="B250" s="688">
        <v>26101</v>
      </c>
      <c r="C250" s="688"/>
      <c r="D250" s="688"/>
      <c r="E250" s="688"/>
      <c r="F250" s="36"/>
      <c r="G250" s="34" t="s">
        <v>742</v>
      </c>
      <c r="I250" s="199">
        <f>+'E10'!I251</f>
        <v>0</v>
      </c>
    </row>
    <row r="251" spans="2:9" s="23" customFormat="1" ht="25.5" outlineLevel="3" x14ac:dyDescent="0.2">
      <c r="B251" s="688">
        <v>26102</v>
      </c>
      <c r="C251" s="688"/>
      <c r="D251" s="688"/>
      <c r="E251" s="688"/>
      <c r="F251" s="36"/>
      <c r="G251" s="34" t="s">
        <v>743</v>
      </c>
      <c r="I251" s="199">
        <f>+'E10'!I252</f>
        <v>0</v>
      </c>
    </row>
    <row r="252" spans="2:9" s="23" customFormat="1" outlineLevel="3" x14ac:dyDescent="0.2">
      <c r="B252" s="688">
        <v>26103</v>
      </c>
      <c r="C252" s="688"/>
      <c r="D252" s="688"/>
      <c r="E252" s="688"/>
      <c r="F252" s="36"/>
      <c r="G252" s="34" t="s">
        <v>744</v>
      </c>
      <c r="I252" s="199">
        <f>+'E10'!I253</f>
        <v>0</v>
      </c>
    </row>
    <row r="253" spans="2:9" s="23" customFormat="1" outlineLevel="3" x14ac:dyDescent="0.2">
      <c r="B253" s="688">
        <v>26104</v>
      </c>
      <c r="C253" s="688"/>
      <c r="D253" s="688"/>
      <c r="E253" s="688"/>
      <c r="F253" s="36"/>
      <c r="G253" s="342" t="s">
        <v>1303</v>
      </c>
      <c r="I253" s="199">
        <f>+'E10'!I254</f>
        <v>0</v>
      </c>
    </row>
    <row r="254" spans="2:9" outlineLevel="2" x14ac:dyDescent="0.2">
      <c r="B254" s="692">
        <v>262</v>
      </c>
      <c r="C254" s="692"/>
      <c r="D254" s="692"/>
      <c r="E254" s="692"/>
      <c r="F254" s="35"/>
      <c r="G254" s="32" t="s">
        <v>932</v>
      </c>
      <c r="I254" s="198">
        <f>SUM(I255)</f>
        <v>0</v>
      </c>
    </row>
    <row r="255" spans="2:9" s="23" customFormat="1" outlineLevel="3" x14ac:dyDescent="0.2">
      <c r="B255" s="688">
        <v>26201</v>
      </c>
      <c r="C255" s="688"/>
      <c r="D255" s="688"/>
      <c r="E255" s="688"/>
      <c r="F255" s="36"/>
      <c r="G255" s="342" t="s">
        <v>1304</v>
      </c>
      <c r="I255" s="199">
        <f>+'E10'!I256</f>
        <v>0</v>
      </c>
    </row>
    <row r="256" spans="2:9" outlineLevel="1" x14ac:dyDescent="0.2">
      <c r="B256" s="694">
        <v>2700</v>
      </c>
      <c r="C256" s="694"/>
      <c r="D256" s="694"/>
      <c r="E256" s="694"/>
      <c r="F256" s="50"/>
      <c r="G256" s="51" t="s">
        <v>52</v>
      </c>
      <c r="I256" s="200">
        <f>SUM(I257,I259,I261,I263,I265)</f>
        <v>0</v>
      </c>
    </row>
    <row r="257" spans="2:9" outlineLevel="2" x14ac:dyDescent="0.2">
      <c r="B257" s="692">
        <v>271</v>
      </c>
      <c r="C257" s="692"/>
      <c r="D257" s="692"/>
      <c r="E257" s="692"/>
      <c r="F257" s="35"/>
      <c r="G257" s="32" t="s">
        <v>745</v>
      </c>
      <c r="I257" s="198">
        <f>SUM(I258)</f>
        <v>0</v>
      </c>
    </row>
    <row r="258" spans="2:9" s="23" customFormat="1" outlineLevel="3" x14ac:dyDescent="0.2">
      <c r="B258" s="688">
        <v>27101</v>
      </c>
      <c r="C258" s="688"/>
      <c r="D258" s="688"/>
      <c r="E258" s="688"/>
      <c r="F258" s="36"/>
      <c r="G258" s="34" t="s">
        <v>163</v>
      </c>
      <c r="I258" s="199">
        <f>+'E10'!I259</f>
        <v>0</v>
      </c>
    </row>
    <row r="259" spans="2:9" outlineLevel="2" x14ac:dyDescent="0.2">
      <c r="B259" s="692">
        <v>272</v>
      </c>
      <c r="C259" s="692"/>
      <c r="D259" s="692"/>
      <c r="E259" s="692"/>
      <c r="F259" s="35"/>
      <c r="G259" s="32" t="s">
        <v>164</v>
      </c>
      <c r="I259" s="198">
        <f>SUM(I260)</f>
        <v>0</v>
      </c>
    </row>
    <row r="260" spans="2:9" s="23" customFormat="1" outlineLevel="3" x14ac:dyDescent="0.2">
      <c r="B260" s="688">
        <v>27201</v>
      </c>
      <c r="C260" s="688"/>
      <c r="D260" s="688"/>
      <c r="E260" s="688"/>
      <c r="F260" s="36"/>
      <c r="G260" s="342" t="s">
        <v>164</v>
      </c>
      <c r="I260" s="199">
        <f>+'E10'!I261</f>
        <v>0</v>
      </c>
    </row>
    <row r="261" spans="2:9" outlineLevel="2" x14ac:dyDescent="0.2">
      <c r="B261" s="692">
        <v>273</v>
      </c>
      <c r="C261" s="692"/>
      <c r="D261" s="692"/>
      <c r="E261" s="692"/>
      <c r="F261" s="35"/>
      <c r="G261" s="32" t="s">
        <v>165</v>
      </c>
      <c r="I261" s="198">
        <f>SUM(I262)</f>
        <v>0</v>
      </c>
    </row>
    <row r="262" spans="2:9" s="23" customFormat="1" outlineLevel="3" x14ac:dyDescent="0.2">
      <c r="B262" s="688">
        <v>27301</v>
      </c>
      <c r="C262" s="688"/>
      <c r="D262" s="688"/>
      <c r="E262" s="688"/>
      <c r="F262" s="36"/>
      <c r="G262" s="34" t="s">
        <v>165</v>
      </c>
      <c r="I262" s="199">
        <f>+'E10'!I263</f>
        <v>0</v>
      </c>
    </row>
    <row r="263" spans="2:9" outlineLevel="2" x14ac:dyDescent="0.2">
      <c r="B263" s="692">
        <v>274</v>
      </c>
      <c r="C263" s="692"/>
      <c r="D263" s="692"/>
      <c r="E263" s="692"/>
      <c r="F263" s="35"/>
      <c r="G263" s="32" t="s">
        <v>166</v>
      </c>
      <c r="I263" s="198">
        <f>SUM(I264)</f>
        <v>0</v>
      </c>
    </row>
    <row r="264" spans="2:9" s="23" customFormat="1" outlineLevel="3" x14ac:dyDescent="0.2">
      <c r="B264" s="688">
        <v>27401</v>
      </c>
      <c r="C264" s="688"/>
      <c r="D264" s="688"/>
      <c r="E264" s="688"/>
      <c r="F264" s="36"/>
      <c r="G264" s="342" t="s">
        <v>166</v>
      </c>
      <c r="I264" s="199">
        <f>+'E10'!I265</f>
        <v>0</v>
      </c>
    </row>
    <row r="265" spans="2:9" outlineLevel="2" x14ac:dyDescent="0.2">
      <c r="B265" s="692">
        <v>275</v>
      </c>
      <c r="C265" s="692"/>
      <c r="D265" s="692"/>
      <c r="E265" s="692"/>
      <c r="F265" s="35"/>
      <c r="G265" s="32" t="s">
        <v>167</v>
      </c>
      <c r="I265" s="198">
        <f>SUM(I266)</f>
        <v>0</v>
      </c>
    </row>
    <row r="266" spans="2:9" s="23" customFormat="1" outlineLevel="3" x14ac:dyDescent="0.2">
      <c r="B266" s="688">
        <v>27501</v>
      </c>
      <c r="C266" s="688"/>
      <c r="D266" s="688"/>
      <c r="E266" s="688"/>
      <c r="F266" s="36"/>
      <c r="G266" s="342" t="s">
        <v>167</v>
      </c>
      <c r="I266" s="199">
        <f>+'E10'!I267</f>
        <v>0</v>
      </c>
    </row>
    <row r="267" spans="2:9" outlineLevel="1" x14ac:dyDescent="0.2">
      <c r="B267" s="694">
        <v>2800</v>
      </c>
      <c r="C267" s="694"/>
      <c r="D267" s="694"/>
      <c r="E267" s="694"/>
      <c r="F267" s="50"/>
      <c r="G267" s="51" t="s">
        <v>53</v>
      </c>
      <c r="I267" s="200">
        <f>SUM(I268,I270,I272)</f>
        <v>0</v>
      </c>
    </row>
    <row r="268" spans="2:9" outlineLevel="2" x14ac:dyDescent="0.2">
      <c r="B268" s="692">
        <v>281</v>
      </c>
      <c r="C268" s="692"/>
      <c r="D268" s="692"/>
      <c r="E268" s="692"/>
      <c r="F268" s="35"/>
      <c r="G268" s="32" t="s">
        <v>168</v>
      </c>
      <c r="I268" s="198">
        <f>SUM(I269)</f>
        <v>0</v>
      </c>
    </row>
    <row r="269" spans="2:9" s="23" customFormat="1" outlineLevel="3" x14ac:dyDescent="0.2">
      <c r="B269" s="688">
        <v>28101</v>
      </c>
      <c r="C269" s="688"/>
      <c r="D269" s="688"/>
      <c r="E269" s="688"/>
      <c r="F269" s="36"/>
      <c r="G269" s="34" t="s">
        <v>168</v>
      </c>
      <c r="I269" s="199">
        <f>+'E10'!I270</f>
        <v>0</v>
      </c>
    </row>
    <row r="270" spans="2:9" outlineLevel="2" x14ac:dyDescent="0.2">
      <c r="B270" s="692">
        <v>282</v>
      </c>
      <c r="C270" s="692"/>
      <c r="D270" s="692"/>
      <c r="E270" s="692"/>
      <c r="F270" s="35"/>
      <c r="G270" s="32" t="s">
        <v>169</v>
      </c>
      <c r="I270" s="198">
        <f>SUM(I271)</f>
        <v>0</v>
      </c>
    </row>
    <row r="271" spans="2:9" s="23" customFormat="1" outlineLevel="3" x14ac:dyDescent="0.2">
      <c r="B271" s="688">
        <v>28201</v>
      </c>
      <c r="C271" s="688"/>
      <c r="D271" s="688"/>
      <c r="E271" s="688"/>
      <c r="F271" s="36"/>
      <c r="G271" s="34" t="s">
        <v>746</v>
      </c>
      <c r="I271" s="199">
        <f>+'E10'!I272</f>
        <v>0</v>
      </c>
    </row>
    <row r="272" spans="2:9" outlineLevel="2" x14ac:dyDescent="0.2">
      <c r="B272" s="692">
        <v>283</v>
      </c>
      <c r="C272" s="692"/>
      <c r="D272" s="692"/>
      <c r="E272" s="692"/>
      <c r="F272" s="35"/>
      <c r="G272" s="32" t="s">
        <v>170</v>
      </c>
      <c r="I272" s="198">
        <f>SUM(I273)</f>
        <v>0</v>
      </c>
    </row>
    <row r="273" spans="2:9" s="23" customFormat="1" outlineLevel="3" x14ac:dyDescent="0.2">
      <c r="B273" s="688">
        <v>28301</v>
      </c>
      <c r="C273" s="688"/>
      <c r="D273" s="688"/>
      <c r="E273" s="688"/>
      <c r="F273" s="36"/>
      <c r="G273" s="34" t="s">
        <v>747</v>
      </c>
      <c r="I273" s="199">
        <f>+'E10'!I274</f>
        <v>0</v>
      </c>
    </row>
    <row r="274" spans="2:9" outlineLevel="1" x14ac:dyDescent="0.2">
      <c r="B274" s="694">
        <v>2900</v>
      </c>
      <c r="C274" s="694"/>
      <c r="D274" s="694"/>
      <c r="E274" s="694"/>
      <c r="F274" s="50"/>
      <c r="G274" s="51" t="s">
        <v>54</v>
      </c>
      <c r="I274" s="200">
        <f>SUM(I275,I278,I280,I282,I284,I286,I288,I290,I292)</f>
        <v>0</v>
      </c>
    </row>
    <row r="275" spans="2:9" outlineLevel="2" x14ac:dyDescent="0.2">
      <c r="B275" s="692">
        <v>291</v>
      </c>
      <c r="C275" s="692"/>
      <c r="D275" s="692"/>
      <c r="E275" s="692"/>
      <c r="F275" s="35"/>
      <c r="G275" s="32" t="s">
        <v>171</v>
      </c>
      <c r="I275" s="198">
        <f>SUM(I276:I277)</f>
        <v>0</v>
      </c>
    </row>
    <row r="276" spans="2:9" s="23" customFormat="1" outlineLevel="3" x14ac:dyDescent="0.2">
      <c r="B276" s="688">
        <v>29101</v>
      </c>
      <c r="C276" s="688"/>
      <c r="D276" s="688"/>
      <c r="E276" s="688"/>
      <c r="F276" s="36"/>
      <c r="G276" s="342" t="s">
        <v>171</v>
      </c>
      <c r="I276" s="199">
        <f>+'E10'!I277</f>
        <v>0</v>
      </c>
    </row>
    <row r="277" spans="2:9" s="23" customFormat="1" outlineLevel="3" x14ac:dyDescent="0.2">
      <c r="B277" s="688">
        <v>29102</v>
      </c>
      <c r="C277" s="688"/>
      <c r="D277" s="688"/>
      <c r="E277" s="688"/>
      <c r="F277" s="36"/>
      <c r="G277" s="342" t="s">
        <v>1305</v>
      </c>
      <c r="I277" s="199">
        <f>+'E10'!I278</f>
        <v>0</v>
      </c>
    </row>
    <row r="278" spans="2:9" outlineLevel="2" x14ac:dyDescent="0.2">
      <c r="B278" s="692">
        <v>292</v>
      </c>
      <c r="C278" s="692"/>
      <c r="D278" s="692"/>
      <c r="E278" s="692"/>
      <c r="F278" s="35"/>
      <c r="G278" s="344" t="s">
        <v>1306</v>
      </c>
      <c r="I278" s="198">
        <f>SUM(I279)</f>
        <v>0</v>
      </c>
    </row>
    <row r="279" spans="2:9" s="23" customFormat="1" outlineLevel="3" x14ac:dyDescent="0.2">
      <c r="B279" s="688">
        <v>29201</v>
      </c>
      <c r="C279" s="688"/>
      <c r="D279" s="688"/>
      <c r="E279" s="688"/>
      <c r="F279" s="36"/>
      <c r="G279" s="342" t="s">
        <v>1306</v>
      </c>
      <c r="I279" s="199">
        <f>+'E10'!I280</f>
        <v>0</v>
      </c>
    </row>
    <row r="280" spans="2:9" ht="25.5" outlineLevel="2" x14ac:dyDescent="0.2">
      <c r="B280" s="692">
        <v>293</v>
      </c>
      <c r="C280" s="692"/>
      <c r="D280" s="692"/>
      <c r="E280" s="692"/>
      <c r="F280" s="35"/>
      <c r="G280" s="344" t="s">
        <v>1307</v>
      </c>
      <c r="I280" s="198">
        <f>SUM(I281)</f>
        <v>0</v>
      </c>
    </row>
    <row r="281" spans="2:9" s="23" customFormat="1" ht="25.5" outlineLevel="3" x14ac:dyDescent="0.2">
      <c r="B281" s="688">
        <v>29301</v>
      </c>
      <c r="C281" s="688"/>
      <c r="D281" s="688"/>
      <c r="E281" s="688"/>
      <c r="F281" s="36"/>
      <c r="G281" s="342" t="s">
        <v>1307</v>
      </c>
      <c r="I281" s="199">
        <f>+'E10'!I282</f>
        <v>0</v>
      </c>
    </row>
    <row r="282" spans="2:9" ht="25.5" outlineLevel="2" x14ac:dyDescent="0.2">
      <c r="B282" s="692">
        <v>294</v>
      </c>
      <c r="C282" s="692"/>
      <c r="D282" s="692"/>
      <c r="E282" s="692"/>
      <c r="F282" s="35"/>
      <c r="G282" s="32" t="s">
        <v>172</v>
      </c>
      <c r="I282" s="198">
        <f>SUM(I283)</f>
        <v>0</v>
      </c>
    </row>
    <row r="283" spans="2:9" s="23" customFormat="1" ht="25.5" outlineLevel="3" x14ac:dyDescent="0.2">
      <c r="B283" s="688">
        <v>29401</v>
      </c>
      <c r="C283" s="688"/>
      <c r="D283" s="688"/>
      <c r="E283" s="688"/>
      <c r="F283" s="36"/>
      <c r="G283" s="342" t="s">
        <v>172</v>
      </c>
      <c r="I283" s="199">
        <f>+'E10'!I284</f>
        <v>0</v>
      </c>
    </row>
    <row r="284" spans="2:9" ht="25.5" outlineLevel="2" x14ac:dyDescent="0.2">
      <c r="B284" s="692">
        <v>295</v>
      </c>
      <c r="C284" s="692"/>
      <c r="D284" s="692"/>
      <c r="E284" s="692"/>
      <c r="F284" s="35"/>
      <c r="G284" s="344" t="s">
        <v>1309</v>
      </c>
      <c r="I284" s="198">
        <f>SUM(I285)</f>
        <v>0</v>
      </c>
    </row>
    <row r="285" spans="2:9" s="23" customFormat="1" ht="25.5" outlineLevel="3" x14ac:dyDescent="0.2">
      <c r="B285" s="688">
        <v>29501</v>
      </c>
      <c r="C285" s="688"/>
      <c r="D285" s="688"/>
      <c r="E285" s="688"/>
      <c r="F285" s="36"/>
      <c r="G285" s="34" t="s">
        <v>933</v>
      </c>
      <c r="I285" s="199">
        <f>+'E10'!I286</f>
        <v>0</v>
      </c>
    </row>
    <row r="286" spans="2:9" outlineLevel="2" x14ac:dyDescent="0.2">
      <c r="B286" s="692">
        <v>296</v>
      </c>
      <c r="C286" s="692"/>
      <c r="D286" s="692"/>
      <c r="E286" s="692"/>
      <c r="F286" s="35"/>
      <c r="G286" s="32" t="s">
        <v>173</v>
      </c>
      <c r="I286" s="198">
        <f>SUM(I287)</f>
        <v>0</v>
      </c>
    </row>
    <row r="287" spans="2:9" s="23" customFormat="1" outlineLevel="3" x14ac:dyDescent="0.2">
      <c r="B287" s="688">
        <v>29601</v>
      </c>
      <c r="C287" s="688"/>
      <c r="D287" s="688"/>
      <c r="E287" s="688"/>
      <c r="F287" s="36"/>
      <c r="G287" s="34" t="s">
        <v>173</v>
      </c>
      <c r="I287" s="199">
        <f>+'E10'!I288</f>
        <v>0</v>
      </c>
    </row>
    <row r="288" spans="2:9" outlineLevel="2" x14ac:dyDescent="0.2">
      <c r="B288" s="692">
        <v>297</v>
      </c>
      <c r="C288" s="692"/>
      <c r="D288" s="692"/>
      <c r="E288" s="692"/>
      <c r="F288" s="35"/>
      <c r="G288" s="344" t="s">
        <v>1308</v>
      </c>
      <c r="I288" s="198">
        <f>SUM(I289)</f>
        <v>0</v>
      </c>
    </row>
    <row r="289" spans="2:9" s="23" customFormat="1" outlineLevel="3" x14ac:dyDescent="0.2">
      <c r="B289" s="688">
        <v>29701</v>
      </c>
      <c r="C289" s="688"/>
      <c r="D289" s="688"/>
      <c r="E289" s="688"/>
      <c r="F289" s="36"/>
      <c r="G289" s="342" t="s">
        <v>1308</v>
      </c>
      <c r="I289" s="199">
        <f>+'E10'!I290</f>
        <v>0</v>
      </c>
    </row>
    <row r="290" spans="2:9" outlineLevel="2" x14ac:dyDescent="0.2">
      <c r="B290" s="692">
        <v>298</v>
      </c>
      <c r="C290" s="692"/>
      <c r="D290" s="692"/>
      <c r="E290" s="692"/>
      <c r="F290" s="35"/>
      <c r="G290" s="32" t="s">
        <v>174</v>
      </c>
      <c r="I290" s="198">
        <f>SUM(I291)</f>
        <v>0</v>
      </c>
    </row>
    <row r="291" spans="2:9" s="23" customFormat="1" outlineLevel="3" x14ac:dyDescent="0.2">
      <c r="B291" s="688">
        <v>29801</v>
      </c>
      <c r="C291" s="688"/>
      <c r="D291" s="688"/>
      <c r="E291" s="688"/>
      <c r="F291" s="36"/>
      <c r="G291" s="342" t="s">
        <v>174</v>
      </c>
      <c r="I291" s="199">
        <f>+'E10'!I292</f>
        <v>0</v>
      </c>
    </row>
    <row r="292" spans="2:9" outlineLevel="2" x14ac:dyDescent="0.2">
      <c r="B292" s="692">
        <v>299</v>
      </c>
      <c r="C292" s="692"/>
      <c r="D292" s="692"/>
      <c r="E292" s="692"/>
      <c r="F292" s="35"/>
      <c r="G292" s="32" t="s">
        <v>175</v>
      </c>
      <c r="I292" s="198">
        <f>SUM(I293)</f>
        <v>0</v>
      </c>
    </row>
    <row r="293" spans="2:9" s="23" customFormat="1" outlineLevel="3" x14ac:dyDescent="0.2">
      <c r="B293" s="688">
        <v>29901</v>
      </c>
      <c r="C293" s="688"/>
      <c r="D293" s="688"/>
      <c r="E293" s="688"/>
      <c r="F293" s="36"/>
      <c r="G293" s="342" t="s">
        <v>175</v>
      </c>
      <c r="I293" s="199">
        <f>+'E10'!I294</f>
        <v>0</v>
      </c>
    </row>
    <row r="294" spans="2:9" x14ac:dyDescent="0.2">
      <c r="B294" s="693">
        <v>3000</v>
      </c>
      <c r="C294" s="693"/>
      <c r="D294" s="693"/>
      <c r="E294" s="693"/>
      <c r="F294" s="48"/>
      <c r="G294" s="49" t="s">
        <v>55</v>
      </c>
      <c r="I294" s="201">
        <f>SUM(I295,I319,I340,I361,I384,I407,I425,I445,I457)</f>
        <v>0</v>
      </c>
    </row>
    <row r="295" spans="2:9" outlineLevel="1" x14ac:dyDescent="0.2">
      <c r="B295" s="694">
        <v>3100</v>
      </c>
      <c r="C295" s="694"/>
      <c r="D295" s="694"/>
      <c r="E295" s="694"/>
      <c r="F295" s="50"/>
      <c r="G295" s="51" t="s">
        <v>56</v>
      </c>
      <c r="I295" s="200">
        <f>SUM(I296,I299,I301,I304,I306,I308,I311,I313,I317)</f>
        <v>0</v>
      </c>
    </row>
    <row r="296" spans="2:9" outlineLevel="2" x14ac:dyDescent="0.2">
      <c r="B296" s="692">
        <v>311</v>
      </c>
      <c r="C296" s="692"/>
      <c r="D296" s="692"/>
      <c r="E296" s="692"/>
      <c r="F296" s="35"/>
      <c r="G296" s="32" t="s">
        <v>176</v>
      </c>
      <c r="I296" s="198">
        <f>SUM(I297:I298)</f>
        <v>0</v>
      </c>
    </row>
    <row r="297" spans="2:9" s="23" customFormat="1" outlineLevel="3" x14ac:dyDescent="0.2">
      <c r="B297" s="688">
        <v>31101</v>
      </c>
      <c r="C297" s="688"/>
      <c r="D297" s="688"/>
      <c r="E297" s="688"/>
      <c r="F297" s="36"/>
      <c r="G297" s="34" t="s">
        <v>748</v>
      </c>
      <c r="I297" s="199">
        <f>+'E10'!I298</f>
        <v>0</v>
      </c>
    </row>
    <row r="298" spans="2:9" s="23" customFormat="1" outlineLevel="3" x14ac:dyDescent="0.2">
      <c r="B298" s="688">
        <v>31102</v>
      </c>
      <c r="C298" s="688"/>
      <c r="D298" s="688"/>
      <c r="E298" s="688"/>
      <c r="F298" s="36"/>
      <c r="G298" s="34" t="s">
        <v>359</v>
      </c>
      <c r="I298" s="199">
        <f>+'E10'!I299</f>
        <v>0</v>
      </c>
    </row>
    <row r="299" spans="2:9" outlineLevel="2" x14ac:dyDescent="0.2">
      <c r="B299" s="692">
        <v>312</v>
      </c>
      <c r="C299" s="692"/>
      <c r="D299" s="692"/>
      <c r="E299" s="692"/>
      <c r="F299" s="35"/>
      <c r="G299" s="32" t="s">
        <v>934</v>
      </c>
      <c r="I299" s="198">
        <f>SUM(I300)</f>
        <v>0</v>
      </c>
    </row>
    <row r="300" spans="2:9" s="23" customFormat="1" outlineLevel="3" x14ac:dyDescent="0.2">
      <c r="B300" s="688">
        <v>31201</v>
      </c>
      <c r="C300" s="688"/>
      <c r="D300" s="688"/>
      <c r="E300" s="688"/>
      <c r="F300" s="36"/>
      <c r="G300" s="34" t="s">
        <v>934</v>
      </c>
      <c r="I300" s="199">
        <f>+'E10'!I301</f>
        <v>0</v>
      </c>
    </row>
    <row r="301" spans="2:9" outlineLevel="2" x14ac:dyDescent="0.2">
      <c r="B301" s="692">
        <v>313</v>
      </c>
      <c r="C301" s="692"/>
      <c r="D301" s="692"/>
      <c r="E301" s="692"/>
      <c r="F301" s="35"/>
      <c r="G301" s="32" t="s">
        <v>177</v>
      </c>
      <c r="I301" s="198">
        <f>SUM(I302:I303)</f>
        <v>0</v>
      </c>
    </row>
    <row r="302" spans="2:9" s="23" customFormat="1" outlineLevel="3" x14ac:dyDescent="0.2">
      <c r="B302" s="688">
        <v>31301</v>
      </c>
      <c r="C302" s="688"/>
      <c r="D302" s="688"/>
      <c r="E302" s="688"/>
      <c r="F302" s="36"/>
      <c r="G302" s="342" t="s">
        <v>177</v>
      </c>
      <c r="I302" s="199">
        <f>+'E10'!I303</f>
        <v>0</v>
      </c>
    </row>
    <row r="303" spans="2:9" s="23" customFormat="1" outlineLevel="3" x14ac:dyDescent="0.2">
      <c r="B303" s="688">
        <v>31302</v>
      </c>
      <c r="C303" s="688"/>
      <c r="D303" s="688"/>
      <c r="E303" s="688"/>
      <c r="F303" s="36"/>
      <c r="G303" s="342" t="s">
        <v>1310</v>
      </c>
      <c r="I303" s="199">
        <f>+'E10'!I304</f>
        <v>0</v>
      </c>
    </row>
    <row r="304" spans="2:9" outlineLevel="2" x14ac:dyDescent="0.2">
      <c r="B304" s="692">
        <v>314</v>
      </c>
      <c r="C304" s="692"/>
      <c r="D304" s="692"/>
      <c r="E304" s="692"/>
      <c r="F304" s="35"/>
      <c r="G304" s="32" t="s">
        <v>178</v>
      </c>
      <c r="I304" s="198">
        <f>SUM(I305)</f>
        <v>0</v>
      </c>
    </row>
    <row r="305" spans="2:9" s="23" customFormat="1" outlineLevel="3" x14ac:dyDescent="0.2">
      <c r="B305" s="688">
        <v>31401</v>
      </c>
      <c r="C305" s="688"/>
      <c r="D305" s="688"/>
      <c r="E305" s="688"/>
      <c r="F305" s="36"/>
      <c r="G305" s="342" t="s">
        <v>178</v>
      </c>
      <c r="I305" s="199">
        <f>+'E10'!I306</f>
        <v>0</v>
      </c>
    </row>
    <row r="306" spans="2:9" outlineLevel="2" x14ac:dyDescent="0.2">
      <c r="B306" s="692">
        <v>315</v>
      </c>
      <c r="C306" s="692"/>
      <c r="D306" s="692"/>
      <c r="E306" s="692"/>
      <c r="F306" s="35"/>
      <c r="G306" s="32" t="s">
        <v>179</v>
      </c>
      <c r="I306" s="198">
        <f>SUM(I307)</f>
        <v>0</v>
      </c>
    </row>
    <row r="307" spans="2:9" s="23" customFormat="1" outlineLevel="3" x14ac:dyDescent="0.2">
      <c r="B307" s="688">
        <v>31501</v>
      </c>
      <c r="C307" s="688"/>
      <c r="D307" s="688"/>
      <c r="E307" s="688"/>
      <c r="F307" s="36"/>
      <c r="G307" s="34" t="s">
        <v>179</v>
      </c>
      <c r="I307" s="199">
        <f>+'E10'!I308</f>
        <v>0</v>
      </c>
    </row>
    <row r="308" spans="2:9" outlineLevel="2" x14ac:dyDescent="0.2">
      <c r="B308" s="692">
        <v>316</v>
      </c>
      <c r="C308" s="692"/>
      <c r="D308" s="692"/>
      <c r="E308" s="692"/>
      <c r="F308" s="35"/>
      <c r="G308" s="32" t="s">
        <v>935</v>
      </c>
      <c r="I308" s="198">
        <f>SUM(I309:I310)</f>
        <v>0</v>
      </c>
    </row>
    <row r="309" spans="2:9" s="23" customFormat="1" outlineLevel="3" x14ac:dyDescent="0.2">
      <c r="B309" s="688">
        <v>31601</v>
      </c>
      <c r="C309" s="688"/>
      <c r="D309" s="688"/>
      <c r="E309" s="688"/>
      <c r="F309" s="36"/>
      <c r="G309" s="342" t="s">
        <v>1311</v>
      </c>
      <c r="I309" s="199">
        <f>+'E10'!I310</f>
        <v>0</v>
      </c>
    </row>
    <row r="310" spans="2:9" s="23" customFormat="1" outlineLevel="3" x14ac:dyDescent="0.2">
      <c r="B310" s="688">
        <v>31602</v>
      </c>
      <c r="C310" s="688"/>
      <c r="D310" s="688"/>
      <c r="E310" s="688"/>
      <c r="F310" s="36"/>
      <c r="G310" s="342" t="s">
        <v>749</v>
      </c>
      <c r="I310" s="199">
        <f>+'E10'!I311</f>
        <v>0</v>
      </c>
    </row>
    <row r="311" spans="2:9" outlineLevel="2" x14ac:dyDescent="0.2">
      <c r="B311" s="692">
        <v>317</v>
      </c>
      <c r="C311" s="692"/>
      <c r="D311" s="692"/>
      <c r="E311" s="692"/>
      <c r="F311" s="35"/>
      <c r="G311" s="32" t="s">
        <v>180</v>
      </c>
      <c r="I311" s="198">
        <f>SUM(I312)</f>
        <v>0</v>
      </c>
    </row>
    <row r="312" spans="2:9" s="23" customFormat="1" outlineLevel="3" x14ac:dyDescent="0.2">
      <c r="B312" s="688">
        <v>31701</v>
      </c>
      <c r="C312" s="688"/>
      <c r="D312" s="688"/>
      <c r="E312" s="688"/>
      <c r="F312" s="36"/>
      <c r="G312" s="34" t="s">
        <v>180</v>
      </c>
      <c r="I312" s="199">
        <f>+'E10'!I313</f>
        <v>0</v>
      </c>
    </row>
    <row r="313" spans="2:9" outlineLevel="2" x14ac:dyDescent="0.2">
      <c r="B313" s="692">
        <v>318</v>
      </c>
      <c r="C313" s="692"/>
      <c r="D313" s="692"/>
      <c r="E313" s="692"/>
      <c r="F313" s="35"/>
      <c r="G313" s="32" t="s">
        <v>181</v>
      </c>
      <c r="I313" s="198">
        <f>SUM(I314:I316)</f>
        <v>0</v>
      </c>
    </row>
    <row r="314" spans="2:9" s="23" customFormat="1" outlineLevel="3" x14ac:dyDescent="0.2">
      <c r="B314" s="688">
        <v>31801</v>
      </c>
      <c r="C314" s="688"/>
      <c r="D314" s="688"/>
      <c r="E314" s="688"/>
      <c r="F314" s="36"/>
      <c r="G314" s="342" t="s">
        <v>181</v>
      </c>
      <c r="I314" s="199">
        <f>+'E10'!I315</f>
        <v>0</v>
      </c>
    </row>
    <row r="315" spans="2:9" s="23" customFormat="1" outlineLevel="3" x14ac:dyDescent="0.2">
      <c r="B315" s="688">
        <v>31802</v>
      </c>
      <c r="C315" s="688"/>
      <c r="D315" s="688"/>
      <c r="E315" s="688"/>
      <c r="F315" s="36"/>
      <c r="G315" s="342" t="s">
        <v>1312</v>
      </c>
      <c r="I315" s="199">
        <f>+'E10'!I316</f>
        <v>0</v>
      </c>
    </row>
    <row r="316" spans="2:9" s="23" customFormat="1" outlineLevel="3" x14ac:dyDescent="0.2">
      <c r="B316" s="688">
        <v>31803</v>
      </c>
      <c r="C316" s="688"/>
      <c r="D316" s="688"/>
      <c r="E316" s="688"/>
      <c r="F316" s="36"/>
      <c r="G316" s="342" t="s">
        <v>1313</v>
      </c>
      <c r="I316" s="199">
        <f>+'E10'!I317</f>
        <v>0</v>
      </c>
    </row>
    <row r="317" spans="2:9" outlineLevel="2" x14ac:dyDescent="0.2">
      <c r="B317" s="692">
        <v>319</v>
      </c>
      <c r="C317" s="692"/>
      <c r="D317" s="692"/>
      <c r="E317" s="692"/>
      <c r="F317" s="35"/>
      <c r="G317" s="32" t="s">
        <v>182</v>
      </c>
      <c r="I317" s="198">
        <f>SUM(I318)</f>
        <v>0</v>
      </c>
    </row>
    <row r="318" spans="2:9" s="23" customFormat="1" outlineLevel="3" x14ac:dyDescent="0.2">
      <c r="B318" s="688">
        <v>31901</v>
      </c>
      <c r="C318" s="688"/>
      <c r="D318" s="688"/>
      <c r="E318" s="688"/>
      <c r="F318" s="36"/>
      <c r="G318" s="34" t="s">
        <v>750</v>
      </c>
      <c r="I318" s="199">
        <f>+'E10'!I319</f>
        <v>0</v>
      </c>
    </row>
    <row r="319" spans="2:9" outlineLevel="1" x14ac:dyDescent="0.2">
      <c r="B319" s="694">
        <v>3200</v>
      </c>
      <c r="C319" s="694"/>
      <c r="D319" s="694"/>
      <c r="E319" s="694"/>
      <c r="F319" s="50"/>
      <c r="G319" s="51" t="s">
        <v>57</v>
      </c>
      <c r="I319" s="200">
        <f>SUM(I320,I322,I324,I327,I328,I333,I335,I336,I337)</f>
        <v>0</v>
      </c>
    </row>
    <row r="320" spans="2:9" outlineLevel="2" x14ac:dyDescent="0.2">
      <c r="B320" s="692">
        <v>321</v>
      </c>
      <c r="C320" s="692"/>
      <c r="D320" s="692"/>
      <c r="E320" s="692"/>
      <c r="F320" s="35"/>
      <c r="G320" s="32" t="s">
        <v>936</v>
      </c>
      <c r="I320" s="198">
        <f>SUM(I321)</f>
        <v>0</v>
      </c>
    </row>
    <row r="321" spans="2:9" s="23" customFormat="1" outlineLevel="3" x14ac:dyDescent="0.2">
      <c r="B321" s="688">
        <v>32101</v>
      </c>
      <c r="C321" s="688"/>
      <c r="D321" s="688"/>
      <c r="E321" s="688"/>
      <c r="F321" s="36"/>
      <c r="G321" s="342" t="s">
        <v>936</v>
      </c>
      <c r="I321" s="199">
        <f>+'E10'!I322</f>
        <v>0</v>
      </c>
    </row>
    <row r="322" spans="2:9" outlineLevel="2" x14ac:dyDescent="0.2">
      <c r="B322" s="692">
        <v>322</v>
      </c>
      <c r="C322" s="692"/>
      <c r="D322" s="692"/>
      <c r="E322" s="692"/>
      <c r="F322" s="35"/>
      <c r="G322" s="32" t="s">
        <v>183</v>
      </c>
      <c r="I322" s="198">
        <f>+I323</f>
        <v>0</v>
      </c>
    </row>
    <row r="323" spans="2:9" s="23" customFormat="1" outlineLevel="3" x14ac:dyDescent="0.2">
      <c r="B323" s="688">
        <v>32201</v>
      </c>
      <c r="C323" s="688"/>
      <c r="D323" s="688"/>
      <c r="E323" s="688"/>
      <c r="F323" s="36"/>
      <c r="G323" s="34" t="s">
        <v>751</v>
      </c>
      <c r="I323" s="199">
        <f>+'E10'!I324</f>
        <v>0</v>
      </c>
    </row>
    <row r="324" spans="2:9" ht="25.5" outlineLevel="2" x14ac:dyDescent="0.2">
      <c r="B324" s="692">
        <v>323</v>
      </c>
      <c r="C324" s="692"/>
      <c r="D324" s="692"/>
      <c r="E324" s="692"/>
      <c r="F324" s="35"/>
      <c r="G324" s="32" t="s">
        <v>184</v>
      </c>
      <c r="I324" s="198">
        <f>SUM(I325:I326)</f>
        <v>0</v>
      </c>
    </row>
    <row r="325" spans="2:9" s="23" customFormat="1" outlineLevel="3" x14ac:dyDescent="0.2">
      <c r="B325" s="688">
        <v>32301</v>
      </c>
      <c r="C325" s="688"/>
      <c r="D325" s="688"/>
      <c r="E325" s="688"/>
      <c r="F325" s="36"/>
      <c r="G325" s="342" t="s">
        <v>1314</v>
      </c>
      <c r="I325" s="199">
        <f>+'E10'!I326</f>
        <v>0</v>
      </c>
    </row>
    <row r="326" spans="2:9" s="23" customFormat="1" outlineLevel="3" x14ac:dyDescent="0.2">
      <c r="B326" s="688">
        <v>32302</v>
      </c>
      <c r="C326" s="688"/>
      <c r="D326" s="688"/>
      <c r="E326" s="688"/>
      <c r="F326" s="36"/>
      <c r="G326" s="342" t="s">
        <v>1315</v>
      </c>
      <c r="I326" s="199">
        <f>+'E10'!I327</f>
        <v>0</v>
      </c>
    </row>
    <row r="327" spans="2:9" outlineLevel="2" x14ac:dyDescent="0.2">
      <c r="B327" s="692">
        <v>324</v>
      </c>
      <c r="C327" s="692"/>
      <c r="D327" s="692"/>
      <c r="E327" s="692"/>
      <c r="F327" s="35"/>
      <c r="G327" s="32" t="s">
        <v>937</v>
      </c>
      <c r="I327" s="198">
        <f>+'E10'!I328</f>
        <v>0</v>
      </c>
    </row>
    <row r="328" spans="2:9" outlineLevel="2" x14ac:dyDescent="0.2">
      <c r="B328" s="692">
        <v>325</v>
      </c>
      <c r="C328" s="692"/>
      <c r="D328" s="692"/>
      <c r="E328" s="692"/>
      <c r="F328" s="35"/>
      <c r="G328" s="32" t="s">
        <v>185</v>
      </c>
      <c r="I328" s="198">
        <f>SUM(I329:I332)</f>
        <v>0</v>
      </c>
    </row>
    <row r="329" spans="2:9" s="23" customFormat="1" outlineLevel="3" x14ac:dyDescent="0.2">
      <c r="B329" s="688">
        <v>32501</v>
      </c>
      <c r="C329" s="688"/>
      <c r="D329" s="688"/>
      <c r="E329" s="688"/>
      <c r="F329" s="36"/>
      <c r="G329" s="342" t="s">
        <v>1316</v>
      </c>
      <c r="I329" s="199">
        <f>+'E10'!I330</f>
        <v>0</v>
      </c>
    </row>
    <row r="330" spans="2:9" s="23" customFormat="1" ht="25.5" outlineLevel="3" x14ac:dyDescent="0.2">
      <c r="B330" s="688">
        <v>32502</v>
      </c>
      <c r="C330" s="688"/>
      <c r="D330" s="688"/>
      <c r="E330" s="688"/>
      <c r="F330" s="36"/>
      <c r="G330" s="342" t="s">
        <v>1317</v>
      </c>
      <c r="I330" s="199">
        <f>+'E10'!I331</f>
        <v>0</v>
      </c>
    </row>
    <row r="331" spans="2:9" s="23" customFormat="1" outlineLevel="3" x14ac:dyDescent="0.2">
      <c r="B331" s="688">
        <v>32503</v>
      </c>
      <c r="C331" s="688"/>
      <c r="D331" s="688"/>
      <c r="E331" s="688"/>
      <c r="F331" s="36"/>
      <c r="G331" s="342" t="s">
        <v>1318</v>
      </c>
      <c r="I331" s="199">
        <f>+'E10'!I332</f>
        <v>0</v>
      </c>
    </row>
    <row r="332" spans="2:9" s="23" customFormat="1" outlineLevel="3" x14ac:dyDescent="0.2">
      <c r="B332" s="688">
        <v>32504</v>
      </c>
      <c r="C332" s="688"/>
      <c r="D332" s="688"/>
      <c r="E332" s="688"/>
      <c r="F332" s="36"/>
      <c r="G332" s="342" t="s">
        <v>1319</v>
      </c>
      <c r="I332" s="199">
        <f>+'E10'!I333</f>
        <v>0</v>
      </c>
    </row>
    <row r="333" spans="2:9" outlineLevel="2" x14ac:dyDescent="0.2">
      <c r="B333" s="692">
        <v>326</v>
      </c>
      <c r="C333" s="692"/>
      <c r="D333" s="692"/>
      <c r="E333" s="692"/>
      <c r="F333" s="35"/>
      <c r="G333" s="32" t="s">
        <v>186</v>
      </c>
      <c r="I333" s="198">
        <f>+I334</f>
        <v>0</v>
      </c>
    </row>
    <row r="334" spans="2:9" s="23" customFormat="1" outlineLevel="3" x14ac:dyDescent="0.2">
      <c r="B334" s="688">
        <v>32601</v>
      </c>
      <c r="C334" s="688"/>
      <c r="D334" s="688"/>
      <c r="E334" s="688"/>
      <c r="F334" s="36"/>
      <c r="G334" s="34" t="s">
        <v>186</v>
      </c>
      <c r="I334" s="199">
        <f>+'E10'!I335</f>
        <v>0</v>
      </c>
    </row>
    <row r="335" spans="2:9" outlineLevel="2" x14ac:dyDescent="0.2">
      <c r="B335" s="692">
        <v>327</v>
      </c>
      <c r="C335" s="692"/>
      <c r="D335" s="692"/>
      <c r="E335" s="692"/>
      <c r="F335" s="35"/>
      <c r="G335" s="32" t="s">
        <v>938</v>
      </c>
      <c r="I335" s="198">
        <v>0</v>
      </c>
    </row>
    <row r="336" spans="2:9" outlineLevel="2" x14ac:dyDescent="0.2">
      <c r="B336" s="692">
        <v>328</v>
      </c>
      <c r="C336" s="692"/>
      <c r="D336" s="692"/>
      <c r="E336" s="692"/>
      <c r="F336" s="35"/>
      <c r="G336" s="32" t="s">
        <v>939</v>
      </c>
      <c r="I336" s="198">
        <v>0</v>
      </c>
    </row>
    <row r="337" spans="2:9" outlineLevel="2" x14ac:dyDescent="0.2">
      <c r="B337" s="692">
        <v>329</v>
      </c>
      <c r="C337" s="692"/>
      <c r="D337" s="692"/>
      <c r="E337" s="692"/>
      <c r="F337" s="35"/>
      <c r="G337" s="32" t="s">
        <v>187</v>
      </c>
      <c r="I337" s="198">
        <f>SUM(I338:I339)</f>
        <v>0</v>
      </c>
    </row>
    <row r="338" spans="2:9" s="23" customFormat="1" outlineLevel="3" x14ac:dyDescent="0.2">
      <c r="B338" s="688">
        <v>32901</v>
      </c>
      <c r="C338" s="688"/>
      <c r="D338" s="688"/>
      <c r="E338" s="688"/>
      <c r="F338" s="36"/>
      <c r="G338" s="34" t="s">
        <v>187</v>
      </c>
      <c r="I338" s="199">
        <f>+'E10'!I339</f>
        <v>0</v>
      </c>
    </row>
    <row r="339" spans="2:9" s="23" customFormat="1" outlineLevel="3" x14ac:dyDescent="0.2">
      <c r="B339" s="688">
        <v>32902</v>
      </c>
      <c r="C339" s="688"/>
      <c r="D339" s="688"/>
      <c r="E339" s="688"/>
      <c r="F339" s="36"/>
      <c r="G339" s="34" t="s">
        <v>1320</v>
      </c>
      <c r="I339" s="199">
        <f>+'E10'!I340</f>
        <v>0</v>
      </c>
    </row>
    <row r="340" spans="2:9" outlineLevel="1" x14ac:dyDescent="0.2">
      <c r="B340" s="694">
        <v>3300</v>
      </c>
      <c r="C340" s="694"/>
      <c r="D340" s="694"/>
      <c r="E340" s="694"/>
      <c r="F340" s="50"/>
      <c r="G340" s="51" t="s">
        <v>58</v>
      </c>
      <c r="I340" s="200">
        <f>SUM(I341,I344,I346,I349,I351,I353,I355,I357,I359)</f>
        <v>0</v>
      </c>
    </row>
    <row r="341" spans="2:9" outlineLevel="2" x14ac:dyDescent="0.2">
      <c r="B341" s="692">
        <v>331</v>
      </c>
      <c r="C341" s="692"/>
      <c r="D341" s="692"/>
      <c r="E341" s="692"/>
      <c r="F341" s="35"/>
      <c r="G341" s="32" t="s">
        <v>188</v>
      </c>
      <c r="I341" s="198">
        <f>SUM(I342:I343)</f>
        <v>0</v>
      </c>
    </row>
    <row r="342" spans="2:9" s="23" customFormat="1" outlineLevel="3" x14ac:dyDescent="0.2">
      <c r="B342" s="688">
        <v>33101</v>
      </c>
      <c r="C342" s="688"/>
      <c r="D342" s="688"/>
      <c r="E342" s="688"/>
      <c r="F342" s="36"/>
      <c r="G342" s="342" t="s">
        <v>188</v>
      </c>
      <c r="I342" s="199">
        <f>+'E10'!I343</f>
        <v>0</v>
      </c>
    </row>
    <row r="343" spans="2:9" s="23" customFormat="1" outlineLevel="3" x14ac:dyDescent="0.2">
      <c r="B343" s="688">
        <v>33102</v>
      </c>
      <c r="C343" s="688"/>
      <c r="D343" s="688"/>
      <c r="E343" s="688"/>
      <c r="F343" s="36"/>
      <c r="G343" s="342" t="s">
        <v>1321</v>
      </c>
      <c r="I343" s="199">
        <f>+'E10'!I344</f>
        <v>0</v>
      </c>
    </row>
    <row r="344" spans="2:9" outlineLevel="2" x14ac:dyDescent="0.2">
      <c r="B344" s="692">
        <v>332</v>
      </c>
      <c r="C344" s="692"/>
      <c r="D344" s="692"/>
      <c r="E344" s="692"/>
      <c r="F344" s="35"/>
      <c r="G344" s="32" t="s">
        <v>940</v>
      </c>
      <c r="I344" s="198">
        <f>SUM(I345)</f>
        <v>0</v>
      </c>
    </row>
    <row r="345" spans="2:9" s="23" customFormat="1" outlineLevel="3" collapsed="1" x14ac:dyDescent="0.2">
      <c r="B345" s="688">
        <v>33201</v>
      </c>
      <c r="C345" s="688"/>
      <c r="D345" s="688"/>
      <c r="E345" s="688"/>
      <c r="F345" s="36"/>
      <c r="G345" s="342" t="s">
        <v>1322</v>
      </c>
      <c r="I345" s="199">
        <f>+'E10'!I346</f>
        <v>0</v>
      </c>
    </row>
    <row r="346" spans="2:9" ht="25.5" outlineLevel="2" x14ac:dyDescent="0.2">
      <c r="B346" s="692">
        <v>333</v>
      </c>
      <c r="C346" s="692"/>
      <c r="D346" s="692"/>
      <c r="E346" s="692"/>
      <c r="F346" s="35"/>
      <c r="G346" s="32" t="s">
        <v>189</v>
      </c>
      <c r="I346" s="198">
        <f>SUM(I347:I348)</f>
        <v>0</v>
      </c>
    </row>
    <row r="347" spans="2:9" s="23" customFormat="1" ht="25.5" outlineLevel="3" x14ac:dyDescent="0.2">
      <c r="B347" s="688">
        <v>33301</v>
      </c>
      <c r="C347" s="688"/>
      <c r="D347" s="688"/>
      <c r="E347" s="688"/>
      <c r="F347" s="36"/>
      <c r="G347" s="342" t="s">
        <v>189</v>
      </c>
      <c r="I347" s="199">
        <f>+'E10'!I348</f>
        <v>0</v>
      </c>
    </row>
    <row r="348" spans="2:9" s="23" customFormat="1" outlineLevel="3" x14ac:dyDescent="0.2">
      <c r="B348" s="688">
        <v>33302</v>
      </c>
      <c r="C348" s="688"/>
      <c r="D348" s="688"/>
      <c r="E348" s="688"/>
      <c r="F348" s="36"/>
      <c r="G348" s="342" t="s">
        <v>1323</v>
      </c>
      <c r="I348" s="199">
        <f>+'E10'!I349</f>
        <v>0</v>
      </c>
    </row>
    <row r="349" spans="2:9" outlineLevel="2" x14ac:dyDescent="0.2">
      <c r="B349" s="692">
        <v>334</v>
      </c>
      <c r="C349" s="692"/>
      <c r="D349" s="692"/>
      <c r="E349" s="692"/>
      <c r="F349" s="35"/>
      <c r="G349" s="32" t="s">
        <v>190</v>
      </c>
      <c r="I349" s="198">
        <f>+I350</f>
        <v>0</v>
      </c>
    </row>
    <row r="350" spans="2:9" s="23" customFormat="1" outlineLevel="3" x14ac:dyDescent="0.2">
      <c r="B350" s="688">
        <v>33401</v>
      </c>
      <c r="C350" s="688"/>
      <c r="D350" s="688"/>
      <c r="E350" s="688"/>
      <c r="F350" s="36"/>
      <c r="G350" s="34" t="s">
        <v>190</v>
      </c>
      <c r="I350" s="199">
        <f>+'E10'!I351</f>
        <v>0</v>
      </c>
    </row>
    <row r="351" spans="2:9" outlineLevel="2" x14ac:dyDescent="0.2">
      <c r="B351" s="692">
        <v>335</v>
      </c>
      <c r="C351" s="692"/>
      <c r="D351" s="692"/>
      <c r="E351" s="692"/>
      <c r="F351" s="35"/>
      <c r="G351" s="344" t="s">
        <v>1324</v>
      </c>
      <c r="I351" s="198">
        <f>SUM(I352)</f>
        <v>0</v>
      </c>
    </row>
    <row r="352" spans="2:9" s="23" customFormat="1" outlineLevel="3" x14ac:dyDescent="0.2">
      <c r="B352" s="688">
        <v>33501</v>
      </c>
      <c r="C352" s="688"/>
      <c r="D352" s="688"/>
      <c r="E352" s="688"/>
      <c r="F352" s="36"/>
      <c r="G352" s="342" t="s">
        <v>1324</v>
      </c>
      <c r="I352" s="199">
        <f>+'E10'!I353</f>
        <v>0</v>
      </c>
    </row>
    <row r="353" spans="2:9" outlineLevel="2" x14ac:dyDescent="0.2">
      <c r="B353" s="692">
        <v>336</v>
      </c>
      <c r="C353" s="692"/>
      <c r="D353" s="692"/>
      <c r="E353" s="692"/>
      <c r="F353" s="35"/>
      <c r="G353" s="344" t="s">
        <v>1325</v>
      </c>
      <c r="I353" s="198">
        <f>SUM(I354)</f>
        <v>0</v>
      </c>
    </row>
    <row r="354" spans="2:9" s="23" customFormat="1" outlineLevel="3" x14ac:dyDescent="0.2">
      <c r="B354" s="688">
        <v>33601</v>
      </c>
      <c r="C354" s="688"/>
      <c r="D354" s="688"/>
      <c r="E354" s="688"/>
      <c r="F354" s="36"/>
      <c r="G354" s="342" t="s">
        <v>1325</v>
      </c>
      <c r="I354" s="199">
        <f>+'E10'!I355</f>
        <v>0</v>
      </c>
    </row>
    <row r="355" spans="2:9" outlineLevel="2" x14ac:dyDescent="0.2">
      <c r="B355" s="692">
        <v>337</v>
      </c>
      <c r="C355" s="692"/>
      <c r="D355" s="692"/>
      <c r="E355" s="692"/>
      <c r="F355" s="35"/>
      <c r="G355" s="344" t="s">
        <v>1326</v>
      </c>
      <c r="I355" s="198">
        <f>SUM(I356)</f>
        <v>0</v>
      </c>
    </row>
    <row r="356" spans="2:9" s="23" customFormat="1" outlineLevel="3" x14ac:dyDescent="0.2">
      <c r="B356" s="688">
        <v>33701</v>
      </c>
      <c r="C356" s="688"/>
      <c r="D356" s="688"/>
      <c r="E356" s="688"/>
      <c r="F356" s="36"/>
      <c r="G356" s="342" t="s">
        <v>1326</v>
      </c>
      <c r="I356" s="199">
        <f>+'E10'!I357</f>
        <v>0</v>
      </c>
    </row>
    <row r="357" spans="2:9" outlineLevel="2" x14ac:dyDescent="0.2">
      <c r="B357" s="692">
        <v>338</v>
      </c>
      <c r="C357" s="692"/>
      <c r="D357" s="692"/>
      <c r="E357" s="692"/>
      <c r="F357" s="35"/>
      <c r="G357" s="344" t="s">
        <v>191</v>
      </c>
      <c r="I357" s="198">
        <f>SUM(I358)</f>
        <v>0</v>
      </c>
    </row>
    <row r="358" spans="2:9" s="23" customFormat="1" outlineLevel="3" x14ac:dyDescent="0.2">
      <c r="B358" s="688">
        <v>33801</v>
      </c>
      <c r="C358" s="688"/>
      <c r="D358" s="688"/>
      <c r="E358" s="688"/>
      <c r="F358" s="36"/>
      <c r="G358" s="342" t="s">
        <v>191</v>
      </c>
      <c r="I358" s="199">
        <f>+'E10'!I359</f>
        <v>0</v>
      </c>
    </row>
    <row r="359" spans="2:9" outlineLevel="2" x14ac:dyDescent="0.2">
      <c r="B359" s="692">
        <v>339</v>
      </c>
      <c r="C359" s="692"/>
      <c r="D359" s="692"/>
      <c r="E359" s="692"/>
      <c r="F359" s="35"/>
      <c r="G359" s="344" t="s">
        <v>192</v>
      </c>
      <c r="I359" s="198">
        <f>SUM(I360)</f>
        <v>0</v>
      </c>
    </row>
    <row r="360" spans="2:9" s="23" customFormat="1" outlineLevel="3" x14ac:dyDescent="0.2">
      <c r="B360" s="688">
        <v>33901</v>
      </c>
      <c r="C360" s="688"/>
      <c r="D360" s="688"/>
      <c r="E360" s="688"/>
      <c r="F360" s="36"/>
      <c r="G360" s="342" t="s">
        <v>192</v>
      </c>
      <c r="I360" s="199">
        <f>+'E10'!I361</f>
        <v>0</v>
      </c>
    </row>
    <row r="361" spans="2:9" outlineLevel="1" x14ac:dyDescent="0.2">
      <c r="B361" s="694">
        <v>3400</v>
      </c>
      <c r="C361" s="694"/>
      <c r="D361" s="694"/>
      <c r="E361" s="694"/>
      <c r="F361" s="50"/>
      <c r="G361" s="51" t="s">
        <v>59</v>
      </c>
      <c r="I361" s="200">
        <f>SUM(I362,I368,I370,I372,I374,I376,I378,I380,I382)</f>
        <v>0</v>
      </c>
    </row>
    <row r="362" spans="2:9" outlineLevel="2" x14ac:dyDescent="0.2">
      <c r="B362" s="692">
        <v>341</v>
      </c>
      <c r="C362" s="692"/>
      <c r="D362" s="692"/>
      <c r="E362" s="692"/>
      <c r="F362" s="35"/>
      <c r="G362" s="32" t="s">
        <v>193</v>
      </c>
      <c r="I362" s="198">
        <f>SUM(I363:I367)</f>
        <v>0</v>
      </c>
    </row>
    <row r="363" spans="2:9" s="23" customFormat="1" outlineLevel="3" x14ac:dyDescent="0.2">
      <c r="B363" s="688">
        <v>34101</v>
      </c>
      <c r="C363" s="688"/>
      <c r="D363" s="688"/>
      <c r="E363" s="688"/>
      <c r="F363" s="36"/>
      <c r="G363" s="342" t="s">
        <v>1327</v>
      </c>
      <c r="I363" s="199">
        <f>+'E10'!I364</f>
        <v>0</v>
      </c>
    </row>
    <row r="364" spans="2:9" s="23" customFormat="1" outlineLevel="3" x14ac:dyDescent="0.2">
      <c r="B364" s="688">
        <v>34102</v>
      </c>
      <c r="C364" s="688"/>
      <c r="D364" s="688"/>
      <c r="E364" s="688"/>
      <c r="F364" s="36"/>
      <c r="G364" s="342" t="s">
        <v>1328</v>
      </c>
      <c r="I364" s="199">
        <f>+'E10'!I365</f>
        <v>0</v>
      </c>
    </row>
    <row r="365" spans="2:9" s="23" customFormat="1" outlineLevel="3" x14ac:dyDescent="0.2">
      <c r="B365" s="688">
        <v>34103</v>
      </c>
      <c r="C365" s="688"/>
      <c r="D365" s="688"/>
      <c r="E365" s="688"/>
      <c r="F365" s="36"/>
      <c r="G365" s="342" t="s">
        <v>1329</v>
      </c>
      <c r="I365" s="199">
        <f>+'E10'!I366</f>
        <v>0</v>
      </c>
    </row>
    <row r="366" spans="2:9" s="23" customFormat="1" outlineLevel="3" x14ac:dyDescent="0.2">
      <c r="B366" s="688">
        <v>34104</v>
      </c>
      <c r="C366" s="688"/>
      <c r="D366" s="688"/>
      <c r="E366" s="688"/>
      <c r="F366" s="36"/>
      <c r="G366" s="342" t="s">
        <v>1330</v>
      </c>
      <c r="I366" s="199">
        <f>+'E10'!I367</f>
        <v>0</v>
      </c>
    </row>
    <row r="367" spans="2:9" s="23" customFormat="1" outlineLevel="3" x14ac:dyDescent="0.2">
      <c r="B367" s="688">
        <v>34105</v>
      </c>
      <c r="C367" s="688"/>
      <c r="D367" s="688"/>
      <c r="E367" s="688"/>
      <c r="F367" s="36"/>
      <c r="G367" s="342" t="s">
        <v>1331</v>
      </c>
      <c r="I367" s="199">
        <f>+'E10'!I368</f>
        <v>0</v>
      </c>
    </row>
    <row r="368" spans="2:9" outlineLevel="2" x14ac:dyDescent="0.2">
      <c r="B368" s="692" t="s">
        <v>1332</v>
      </c>
      <c r="C368" s="692"/>
      <c r="D368" s="692"/>
      <c r="E368" s="692"/>
      <c r="F368" s="35"/>
      <c r="G368" s="344" t="s">
        <v>1333</v>
      </c>
      <c r="I368" s="198">
        <f>SUM(I369)</f>
        <v>0</v>
      </c>
    </row>
    <row r="369" spans="2:9" s="23" customFormat="1" outlineLevel="3" x14ac:dyDescent="0.2">
      <c r="B369" s="688" t="s">
        <v>1334</v>
      </c>
      <c r="C369" s="688"/>
      <c r="D369" s="688"/>
      <c r="E369" s="688"/>
      <c r="F369" s="36"/>
      <c r="G369" s="342" t="s">
        <v>1333</v>
      </c>
      <c r="I369" s="199">
        <f>+'E10'!I370</f>
        <v>0</v>
      </c>
    </row>
    <row r="370" spans="2:9" outlineLevel="2" x14ac:dyDescent="0.2">
      <c r="B370" s="692" t="s">
        <v>1335</v>
      </c>
      <c r="C370" s="692"/>
      <c r="D370" s="692"/>
      <c r="E370" s="692"/>
      <c r="F370" s="35"/>
      <c r="G370" s="344" t="s">
        <v>1336</v>
      </c>
      <c r="I370" s="198">
        <f>+I371</f>
        <v>0</v>
      </c>
    </row>
    <row r="371" spans="2:9" s="23" customFormat="1" outlineLevel="3" x14ac:dyDescent="0.2">
      <c r="B371" s="688" t="s">
        <v>1337</v>
      </c>
      <c r="C371" s="688"/>
      <c r="D371" s="688"/>
      <c r="E371" s="688"/>
      <c r="F371" s="36"/>
      <c r="G371" s="342" t="s">
        <v>1336</v>
      </c>
      <c r="I371" s="199">
        <f>+'E10'!I372</f>
        <v>0</v>
      </c>
    </row>
    <row r="372" spans="2:9" outlineLevel="2" x14ac:dyDescent="0.2">
      <c r="B372" s="692" t="s">
        <v>1338</v>
      </c>
      <c r="C372" s="692"/>
      <c r="D372" s="692"/>
      <c r="E372" s="692"/>
      <c r="F372" s="35"/>
      <c r="G372" s="344" t="s">
        <v>1339</v>
      </c>
      <c r="I372" s="198">
        <f>+I373</f>
        <v>0</v>
      </c>
    </row>
    <row r="373" spans="2:9" s="23" customFormat="1" outlineLevel="3" x14ac:dyDescent="0.2">
      <c r="B373" s="688" t="s">
        <v>1340</v>
      </c>
      <c r="C373" s="688"/>
      <c r="D373" s="688"/>
      <c r="E373" s="688"/>
      <c r="F373" s="36"/>
      <c r="G373" s="342" t="s">
        <v>1339</v>
      </c>
      <c r="I373" s="199">
        <f>+'E10'!I374</f>
        <v>0</v>
      </c>
    </row>
    <row r="374" spans="2:9" outlineLevel="2" x14ac:dyDescent="0.2">
      <c r="B374" s="692">
        <v>345</v>
      </c>
      <c r="C374" s="692"/>
      <c r="D374" s="692"/>
      <c r="E374" s="692"/>
      <c r="F374" s="35"/>
      <c r="G374" s="344" t="s">
        <v>194</v>
      </c>
      <c r="I374" s="198">
        <f>+I375</f>
        <v>0</v>
      </c>
    </row>
    <row r="375" spans="2:9" s="23" customFormat="1" outlineLevel="3" x14ac:dyDescent="0.2">
      <c r="B375" s="688">
        <v>34501</v>
      </c>
      <c r="C375" s="688"/>
      <c r="D375" s="688"/>
      <c r="E375" s="688"/>
      <c r="F375" s="36"/>
      <c r="G375" s="342" t="s">
        <v>194</v>
      </c>
      <c r="I375" s="199">
        <f>+'E10'!I376</f>
        <v>0</v>
      </c>
    </row>
    <row r="376" spans="2:9" outlineLevel="2" x14ac:dyDescent="0.2">
      <c r="B376" s="692">
        <v>346</v>
      </c>
      <c r="C376" s="692"/>
      <c r="D376" s="692"/>
      <c r="E376" s="692"/>
      <c r="F376" s="35"/>
      <c r="G376" s="344" t="s">
        <v>1341</v>
      </c>
      <c r="I376" s="198">
        <f>+I377</f>
        <v>0</v>
      </c>
    </row>
    <row r="377" spans="2:9" s="23" customFormat="1" outlineLevel="3" x14ac:dyDescent="0.2">
      <c r="B377" s="688">
        <v>34601</v>
      </c>
      <c r="C377" s="688"/>
      <c r="D377" s="688"/>
      <c r="E377" s="688"/>
      <c r="F377" s="36"/>
      <c r="G377" s="342" t="s">
        <v>1342</v>
      </c>
      <c r="I377" s="199">
        <f>+'E10'!I378</f>
        <v>0</v>
      </c>
    </row>
    <row r="378" spans="2:9" outlineLevel="2" x14ac:dyDescent="0.2">
      <c r="B378" s="692">
        <v>347</v>
      </c>
      <c r="C378" s="692"/>
      <c r="D378" s="692"/>
      <c r="E378" s="692"/>
      <c r="F378" s="35"/>
      <c r="G378" s="344" t="s">
        <v>195</v>
      </c>
      <c r="I378" s="198">
        <f>+I379</f>
        <v>0</v>
      </c>
    </row>
    <row r="379" spans="2:9" s="23" customFormat="1" outlineLevel="3" x14ac:dyDescent="0.2">
      <c r="B379" s="688">
        <v>34701</v>
      </c>
      <c r="C379" s="688"/>
      <c r="D379" s="688"/>
      <c r="E379" s="688"/>
      <c r="F379" s="36"/>
      <c r="G379" s="342" t="s">
        <v>195</v>
      </c>
      <c r="I379" s="199">
        <f>+'E10'!I380</f>
        <v>0</v>
      </c>
    </row>
    <row r="380" spans="2:9" outlineLevel="2" x14ac:dyDescent="0.2">
      <c r="B380" s="692" t="s">
        <v>1343</v>
      </c>
      <c r="C380" s="692"/>
      <c r="D380" s="692"/>
      <c r="E380" s="692"/>
      <c r="F380" s="35"/>
      <c r="G380" s="344" t="s">
        <v>1344</v>
      </c>
      <c r="I380" s="198">
        <f>+I381</f>
        <v>0</v>
      </c>
    </row>
    <row r="381" spans="2:9" s="23" customFormat="1" outlineLevel="3" x14ac:dyDescent="0.2">
      <c r="B381" s="688" t="s">
        <v>1345</v>
      </c>
      <c r="C381" s="688"/>
      <c r="D381" s="688"/>
      <c r="E381" s="688"/>
      <c r="F381" s="36"/>
      <c r="G381" s="342" t="s">
        <v>1344</v>
      </c>
      <c r="I381" s="199">
        <f>+'E10'!I382</f>
        <v>0</v>
      </c>
    </row>
    <row r="382" spans="2:9" outlineLevel="2" x14ac:dyDescent="0.2">
      <c r="B382" s="692">
        <v>349</v>
      </c>
      <c r="C382" s="692"/>
      <c r="D382" s="692"/>
      <c r="E382" s="692"/>
      <c r="F382" s="35"/>
      <c r="G382" s="344" t="s">
        <v>196</v>
      </c>
      <c r="I382" s="198">
        <f>+I383</f>
        <v>0</v>
      </c>
    </row>
    <row r="383" spans="2:9" s="23" customFormat="1" outlineLevel="3" x14ac:dyDescent="0.2">
      <c r="B383" s="688">
        <v>34901</v>
      </c>
      <c r="C383" s="688"/>
      <c r="D383" s="688"/>
      <c r="E383" s="688"/>
      <c r="F383" s="36"/>
      <c r="G383" s="342" t="s">
        <v>196</v>
      </c>
      <c r="I383" s="199">
        <f>+'E10'!I384</f>
        <v>0</v>
      </c>
    </row>
    <row r="384" spans="2:9" outlineLevel="1" x14ac:dyDescent="0.2">
      <c r="B384" s="694">
        <v>3500</v>
      </c>
      <c r="C384" s="694"/>
      <c r="D384" s="694"/>
      <c r="E384" s="694"/>
      <c r="F384" s="50"/>
      <c r="G384" s="51" t="s">
        <v>60</v>
      </c>
      <c r="I384" s="200">
        <f>SUM(I385,I387,I390,I392,I394,I398,I399,I402,I405)</f>
        <v>0</v>
      </c>
    </row>
    <row r="385" spans="2:9" outlineLevel="2" x14ac:dyDescent="0.2">
      <c r="B385" s="692">
        <v>351</v>
      </c>
      <c r="C385" s="692"/>
      <c r="D385" s="692"/>
      <c r="E385" s="692"/>
      <c r="F385" s="35"/>
      <c r="G385" s="32" t="s">
        <v>197</v>
      </c>
      <c r="I385" s="198">
        <f>SUM(I386)</f>
        <v>0</v>
      </c>
    </row>
    <row r="386" spans="2:9" s="23" customFormat="1" outlineLevel="3" x14ac:dyDescent="0.2">
      <c r="B386" s="688">
        <v>35101</v>
      </c>
      <c r="C386" s="688"/>
      <c r="D386" s="688"/>
      <c r="E386" s="688"/>
      <c r="F386" s="36"/>
      <c r="G386" s="34" t="s">
        <v>752</v>
      </c>
      <c r="I386" s="199">
        <f>+'E10'!I387</f>
        <v>0</v>
      </c>
    </row>
    <row r="387" spans="2:9" ht="25.5" outlineLevel="2" x14ac:dyDescent="0.2">
      <c r="B387" s="692">
        <v>352</v>
      </c>
      <c r="C387" s="692"/>
      <c r="D387" s="692"/>
      <c r="E387" s="692"/>
      <c r="F387" s="35"/>
      <c r="G387" s="32" t="s">
        <v>198</v>
      </c>
      <c r="I387" s="198">
        <f>SUM(I388:I389)</f>
        <v>0</v>
      </c>
    </row>
    <row r="388" spans="2:9" s="23" customFormat="1" ht="25.5" outlineLevel="3" x14ac:dyDescent="0.2">
      <c r="B388" s="688">
        <v>35201</v>
      </c>
      <c r="C388" s="688"/>
      <c r="D388" s="688"/>
      <c r="E388" s="688"/>
      <c r="F388" s="36"/>
      <c r="G388" s="342" t="s">
        <v>198</v>
      </c>
      <c r="I388" s="199">
        <f>+'E10'!I389</f>
        <v>0</v>
      </c>
    </row>
    <row r="389" spans="2:9" s="23" customFormat="1" outlineLevel="3" x14ac:dyDescent="0.2">
      <c r="B389" s="688">
        <v>35202</v>
      </c>
      <c r="C389" s="688"/>
      <c r="D389" s="688"/>
      <c r="E389" s="688"/>
      <c r="F389" s="36"/>
      <c r="G389" s="342" t="s">
        <v>1346</v>
      </c>
      <c r="I389" s="199">
        <f>+'E10'!I390</f>
        <v>0</v>
      </c>
    </row>
    <row r="390" spans="2:9" ht="25.5" outlineLevel="2" x14ac:dyDescent="0.2">
      <c r="B390" s="692">
        <v>353</v>
      </c>
      <c r="C390" s="692"/>
      <c r="D390" s="692"/>
      <c r="E390" s="692"/>
      <c r="F390" s="35"/>
      <c r="G390" s="32" t="s">
        <v>199</v>
      </c>
      <c r="I390" s="198">
        <f>+I391</f>
        <v>0</v>
      </c>
    </row>
    <row r="391" spans="2:9" s="23" customFormat="1" ht="25.5" outlineLevel="3" x14ac:dyDescent="0.2">
      <c r="B391" s="688">
        <v>35301</v>
      </c>
      <c r="C391" s="688"/>
      <c r="D391" s="688"/>
      <c r="E391" s="688"/>
      <c r="F391" s="36"/>
      <c r="G391" s="342" t="s">
        <v>199</v>
      </c>
      <c r="I391" s="199">
        <f>+'E10'!I392</f>
        <v>0</v>
      </c>
    </row>
    <row r="392" spans="2:9" ht="25.5" outlineLevel="2" x14ac:dyDescent="0.2">
      <c r="B392" s="692">
        <v>354</v>
      </c>
      <c r="C392" s="692"/>
      <c r="D392" s="692"/>
      <c r="E392" s="692"/>
      <c r="F392" s="35"/>
      <c r="G392" s="32" t="s">
        <v>200</v>
      </c>
      <c r="I392" s="198">
        <f>+I393</f>
        <v>0</v>
      </c>
    </row>
    <row r="393" spans="2:9" s="23" customFormat="1" ht="25.5" outlineLevel="3" x14ac:dyDescent="0.2">
      <c r="B393" s="688">
        <v>35401</v>
      </c>
      <c r="C393" s="688"/>
      <c r="D393" s="688"/>
      <c r="E393" s="688"/>
      <c r="F393" s="36"/>
      <c r="G393" s="342" t="s">
        <v>200</v>
      </c>
      <c r="I393" s="199">
        <f>+'E10'!I394</f>
        <v>0</v>
      </c>
    </row>
    <row r="394" spans="2:9" outlineLevel="2" x14ac:dyDescent="0.2">
      <c r="B394" s="692">
        <v>355</v>
      </c>
      <c r="C394" s="692"/>
      <c r="D394" s="692"/>
      <c r="E394" s="692"/>
      <c r="F394" s="35"/>
      <c r="G394" s="32" t="s">
        <v>201</v>
      </c>
      <c r="I394" s="198">
        <f>SUM(I395:I397)</f>
        <v>0</v>
      </c>
    </row>
    <row r="395" spans="2:9" s="23" customFormat="1" ht="25.5" outlineLevel="3" x14ac:dyDescent="0.2">
      <c r="B395" s="688">
        <v>35501</v>
      </c>
      <c r="C395" s="688"/>
      <c r="D395" s="688"/>
      <c r="E395" s="688"/>
      <c r="F395" s="36"/>
      <c r="G395" s="34" t="s">
        <v>753</v>
      </c>
      <c r="I395" s="199">
        <f>+'E10'!I396</f>
        <v>0</v>
      </c>
    </row>
    <row r="396" spans="2:9" s="23" customFormat="1" ht="25.5" outlineLevel="3" x14ac:dyDescent="0.2">
      <c r="B396" s="688">
        <v>35502</v>
      </c>
      <c r="C396" s="688"/>
      <c r="D396" s="688"/>
      <c r="E396" s="688"/>
      <c r="F396" s="36"/>
      <c r="G396" s="34" t="s">
        <v>754</v>
      </c>
      <c r="I396" s="199">
        <f>+'E10'!I397</f>
        <v>0</v>
      </c>
    </row>
    <row r="397" spans="2:9" s="23" customFormat="1" outlineLevel="3" x14ac:dyDescent="0.2">
      <c r="B397" s="688">
        <v>35503</v>
      </c>
      <c r="C397" s="688"/>
      <c r="D397" s="688"/>
      <c r="E397" s="688"/>
      <c r="F397" s="36"/>
      <c r="G397" s="34" t="s">
        <v>755</v>
      </c>
      <c r="I397" s="199">
        <f>+'E10'!I398</f>
        <v>0</v>
      </c>
    </row>
    <row r="398" spans="2:9" outlineLevel="2" x14ac:dyDescent="0.2">
      <c r="B398" s="692">
        <v>356</v>
      </c>
      <c r="C398" s="692"/>
      <c r="D398" s="692"/>
      <c r="E398" s="692"/>
      <c r="F398" s="35"/>
      <c r="G398" s="32" t="s">
        <v>941</v>
      </c>
      <c r="I398" s="198">
        <f>+'E10'!I399</f>
        <v>0</v>
      </c>
    </row>
    <row r="399" spans="2:9" ht="25.5" outlineLevel="2" x14ac:dyDescent="0.2">
      <c r="B399" s="692">
        <v>357</v>
      </c>
      <c r="C399" s="692"/>
      <c r="D399" s="692"/>
      <c r="E399" s="692"/>
      <c r="F399" s="35"/>
      <c r="G399" s="32" t="s">
        <v>202</v>
      </c>
      <c r="I399" s="198">
        <f>SUM(I400:I401)</f>
        <v>0</v>
      </c>
    </row>
    <row r="400" spans="2:9" s="23" customFormat="1" ht="25.5" outlineLevel="3" x14ac:dyDescent="0.2">
      <c r="B400" s="688">
        <v>35701</v>
      </c>
      <c r="C400" s="688"/>
      <c r="D400" s="688"/>
      <c r="E400" s="688"/>
      <c r="F400" s="36"/>
      <c r="G400" s="342" t="s">
        <v>202</v>
      </c>
      <c r="I400" s="199">
        <f>+'E10'!I401</f>
        <v>0</v>
      </c>
    </row>
    <row r="401" spans="2:9" s="23" customFormat="1" outlineLevel="3" x14ac:dyDescent="0.2">
      <c r="B401" s="688">
        <v>35702</v>
      </c>
      <c r="C401" s="688"/>
      <c r="D401" s="688"/>
      <c r="E401" s="688"/>
      <c r="F401" s="36"/>
      <c r="G401" s="34" t="s">
        <v>898</v>
      </c>
      <c r="I401" s="199">
        <f>+'E10'!I402</f>
        <v>0</v>
      </c>
    </row>
    <row r="402" spans="2:9" outlineLevel="2" x14ac:dyDescent="0.2">
      <c r="B402" s="692">
        <v>358</v>
      </c>
      <c r="C402" s="692"/>
      <c r="D402" s="692"/>
      <c r="E402" s="692"/>
      <c r="F402" s="35"/>
      <c r="G402" s="32" t="s">
        <v>203</v>
      </c>
      <c r="I402" s="198">
        <f>SUM(I403:I404)</f>
        <v>0</v>
      </c>
    </row>
    <row r="403" spans="2:9" s="23" customFormat="1" outlineLevel="3" x14ac:dyDescent="0.2">
      <c r="B403" s="688">
        <v>35801</v>
      </c>
      <c r="C403" s="688"/>
      <c r="D403" s="688"/>
      <c r="E403" s="688"/>
      <c r="F403" s="36"/>
      <c r="G403" s="342" t="s">
        <v>203</v>
      </c>
      <c r="I403" s="199">
        <f>+'E10'!I404</f>
        <v>0</v>
      </c>
    </row>
    <row r="404" spans="2:9" s="23" customFormat="1" outlineLevel="3" x14ac:dyDescent="0.2">
      <c r="B404" s="688">
        <v>35802</v>
      </c>
      <c r="C404" s="688"/>
      <c r="D404" s="688"/>
      <c r="E404" s="688"/>
      <c r="F404" s="36"/>
      <c r="G404" s="342" t="s">
        <v>1347</v>
      </c>
      <c r="I404" s="199">
        <f>+'E10'!I405</f>
        <v>0</v>
      </c>
    </row>
    <row r="405" spans="2:9" outlineLevel="2" x14ac:dyDescent="0.2">
      <c r="B405" s="692">
        <v>359</v>
      </c>
      <c r="C405" s="692"/>
      <c r="D405" s="692"/>
      <c r="E405" s="692"/>
      <c r="F405" s="35"/>
      <c r="G405" s="32" t="s">
        <v>204</v>
      </c>
      <c r="I405" s="198">
        <f>SUM(I406)</f>
        <v>0</v>
      </c>
    </row>
    <row r="406" spans="2:9" s="23" customFormat="1" outlineLevel="3" x14ac:dyDescent="0.2">
      <c r="B406" s="688">
        <v>35901</v>
      </c>
      <c r="C406" s="688"/>
      <c r="D406" s="688"/>
      <c r="E406" s="688"/>
      <c r="F406" s="36"/>
      <c r="G406" s="342" t="s">
        <v>204</v>
      </c>
      <c r="I406" s="199">
        <f>+'E10'!I407</f>
        <v>0</v>
      </c>
    </row>
    <row r="407" spans="2:9" outlineLevel="1" x14ac:dyDescent="0.2">
      <c r="B407" s="694">
        <v>3600</v>
      </c>
      <c r="C407" s="694"/>
      <c r="D407" s="694"/>
      <c r="E407" s="694"/>
      <c r="F407" s="50"/>
      <c r="G407" s="51" t="s">
        <v>61</v>
      </c>
      <c r="I407" s="200">
        <f>SUM(I408,I414,I416,I418,I420,I421,I423)</f>
        <v>0</v>
      </c>
    </row>
    <row r="408" spans="2:9" ht="25.5" outlineLevel="2" x14ac:dyDescent="0.2">
      <c r="B408" s="692">
        <v>361</v>
      </c>
      <c r="C408" s="692"/>
      <c r="D408" s="692"/>
      <c r="E408" s="692"/>
      <c r="F408" s="35"/>
      <c r="G408" s="32" t="s">
        <v>756</v>
      </c>
      <c r="I408" s="198">
        <f>SUM(I409:I413)</f>
        <v>0</v>
      </c>
    </row>
    <row r="409" spans="2:9" s="23" customFormat="1" outlineLevel="3" x14ac:dyDescent="0.2">
      <c r="B409" s="688">
        <v>36101</v>
      </c>
      <c r="C409" s="688"/>
      <c r="D409" s="688"/>
      <c r="E409" s="688"/>
      <c r="F409" s="36"/>
      <c r="G409" s="342" t="s">
        <v>1348</v>
      </c>
      <c r="I409" s="199">
        <f>+'E10'!I410</f>
        <v>0</v>
      </c>
    </row>
    <row r="410" spans="2:9" s="23" customFormat="1" outlineLevel="3" x14ac:dyDescent="0.2">
      <c r="B410" s="688">
        <v>36102</v>
      </c>
      <c r="C410" s="688"/>
      <c r="D410" s="688"/>
      <c r="E410" s="688"/>
      <c r="F410" s="36"/>
      <c r="G410" s="342" t="s">
        <v>1349</v>
      </c>
      <c r="I410" s="199">
        <f>+'E10'!I411</f>
        <v>0</v>
      </c>
    </row>
    <row r="411" spans="2:9" s="23" customFormat="1" outlineLevel="3" x14ac:dyDescent="0.2">
      <c r="B411" s="688">
        <v>36103</v>
      </c>
      <c r="C411" s="688"/>
      <c r="D411" s="688"/>
      <c r="E411" s="688"/>
      <c r="F411" s="36"/>
      <c r="G411" s="342" t="s">
        <v>1350</v>
      </c>
      <c r="I411" s="199">
        <f>+'E10'!I412</f>
        <v>0</v>
      </c>
    </row>
    <row r="412" spans="2:9" s="23" customFormat="1" outlineLevel="3" x14ac:dyDescent="0.2">
      <c r="B412" s="688">
        <v>36104</v>
      </c>
      <c r="C412" s="688"/>
      <c r="D412" s="688"/>
      <c r="E412" s="688"/>
      <c r="F412" s="36"/>
      <c r="G412" s="342" t="s">
        <v>757</v>
      </c>
      <c r="I412" s="199">
        <f>+'E10'!I413</f>
        <v>0</v>
      </c>
    </row>
    <row r="413" spans="2:9" s="23" customFormat="1" outlineLevel="3" x14ac:dyDescent="0.2">
      <c r="B413" s="688">
        <v>36105</v>
      </c>
      <c r="C413" s="688"/>
      <c r="D413" s="688"/>
      <c r="E413" s="688"/>
      <c r="F413" s="36"/>
      <c r="G413" s="342" t="s">
        <v>1351</v>
      </c>
      <c r="I413" s="199">
        <f>+'E10'!I414</f>
        <v>0</v>
      </c>
    </row>
    <row r="414" spans="2:9" ht="25.5" outlineLevel="2" x14ac:dyDescent="0.2">
      <c r="B414" s="692">
        <v>362</v>
      </c>
      <c r="C414" s="692"/>
      <c r="D414" s="692"/>
      <c r="E414" s="692"/>
      <c r="F414" s="35"/>
      <c r="G414" s="32" t="s">
        <v>942</v>
      </c>
      <c r="I414" s="198">
        <f>SUM(I415)</f>
        <v>0</v>
      </c>
    </row>
    <row r="415" spans="2:9" s="23" customFormat="1" ht="25.5" outlineLevel="3" x14ac:dyDescent="0.2">
      <c r="B415" s="685">
        <v>36201</v>
      </c>
      <c r="C415" s="686"/>
      <c r="D415" s="686"/>
      <c r="E415" s="687"/>
      <c r="F415" s="345"/>
      <c r="G415" s="346" t="s">
        <v>1352</v>
      </c>
      <c r="I415" s="199">
        <f>+'E10'!I416</f>
        <v>0</v>
      </c>
    </row>
    <row r="416" spans="2:9" ht="25.5" outlineLevel="2" x14ac:dyDescent="0.2">
      <c r="B416" s="692">
        <v>363</v>
      </c>
      <c r="C416" s="692"/>
      <c r="D416" s="692"/>
      <c r="E416" s="692"/>
      <c r="F416" s="35"/>
      <c r="G416" s="32" t="s">
        <v>943</v>
      </c>
      <c r="I416" s="198">
        <f>SUM(I417)</f>
        <v>0</v>
      </c>
    </row>
    <row r="417" spans="2:9" s="23" customFormat="1" ht="25.5" outlineLevel="3" x14ac:dyDescent="0.2">
      <c r="B417" s="685">
        <v>36301</v>
      </c>
      <c r="C417" s="686"/>
      <c r="D417" s="686"/>
      <c r="E417" s="687"/>
      <c r="F417" s="36"/>
      <c r="G417" s="34" t="s">
        <v>943</v>
      </c>
      <c r="I417" s="199">
        <f>+'E10'!I418</f>
        <v>0</v>
      </c>
    </row>
    <row r="418" spans="2:9" outlineLevel="2" x14ac:dyDescent="0.2">
      <c r="B418" s="692">
        <v>364</v>
      </c>
      <c r="C418" s="692"/>
      <c r="D418" s="692"/>
      <c r="E418" s="692"/>
      <c r="F418" s="35"/>
      <c r="G418" s="32" t="s">
        <v>205</v>
      </c>
      <c r="I418" s="198">
        <f>SUM(I419)</f>
        <v>0</v>
      </c>
    </row>
    <row r="419" spans="2:9" s="23" customFormat="1" outlineLevel="3" x14ac:dyDescent="0.2">
      <c r="B419" s="688">
        <v>36401</v>
      </c>
      <c r="C419" s="688"/>
      <c r="D419" s="688"/>
      <c r="E419" s="688"/>
      <c r="F419" s="36"/>
      <c r="G419" s="34" t="s">
        <v>205</v>
      </c>
      <c r="I419" s="199">
        <f>+'E10'!I420</f>
        <v>0</v>
      </c>
    </row>
    <row r="420" spans="2:9" outlineLevel="2" x14ac:dyDescent="0.2">
      <c r="B420" s="692">
        <v>365</v>
      </c>
      <c r="C420" s="692"/>
      <c r="D420" s="692"/>
      <c r="E420" s="692"/>
      <c r="F420" s="35"/>
      <c r="G420" s="32" t="s">
        <v>944</v>
      </c>
      <c r="I420" s="198">
        <f>+'E10'!I421</f>
        <v>0</v>
      </c>
    </row>
    <row r="421" spans="2:9" outlineLevel="2" collapsed="1" x14ac:dyDescent="0.2">
      <c r="B421" s="692">
        <v>366</v>
      </c>
      <c r="C421" s="692"/>
      <c r="D421" s="692"/>
      <c r="E421" s="692"/>
      <c r="F421" s="35"/>
      <c r="G421" s="32" t="s">
        <v>945</v>
      </c>
      <c r="I421" s="198">
        <f>SUM(I422)</f>
        <v>0</v>
      </c>
    </row>
    <row r="422" spans="2:9" s="23" customFormat="1" ht="25.5" outlineLevel="3" x14ac:dyDescent="0.2">
      <c r="B422" s="688" t="s">
        <v>1353</v>
      </c>
      <c r="C422" s="688"/>
      <c r="D422" s="688"/>
      <c r="E422" s="688"/>
      <c r="F422" s="36"/>
      <c r="G422" s="342" t="s">
        <v>1354</v>
      </c>
      <c r="I422" s="199">
        <f>+'E10'!I423</f>
        <v>0</v>
      </c>
    </row>
    <row r="423" spans="2:9" outlineLevel="2" x14ac:dyDescent="0.2">
      <c r="B423" s="692">
        <v>369</v>
      </c>
      <c r="C423" s="692"/>
      <c r="D423" s="692"/>
      <c r="E423" s="692"/>
      <c r="F423" s="35"/>
      <c r="G423" s="344" t="s">
        <v>206</v>
      </c>
      <c r="I423" s="198">
        <f>SUM(I424)</f>
        <v>0</v>
      </c>
    </row>
    <row r="424" spans="2:9" s="23" customFormat="1" outlineLevel="3" x14ac:dyDescent="0.2">
      <c r="B424" s="688">
        <v>36901</v>
      </c>
      <c r="C424" s="688"/>
      <c r="D424" s="688"/>
      <c r="E424" s="688"/>
      <c r="F424" s="36"/>
      <c r="G424" s="342" t="s">
        <v>206</v>
      </c>
      <c r="I424" s="199">
        <f>+'E10'!I425</f>
        <v>0</v>
      </c>
    </row>
    <row r="425" spans="2:9" outlineLevel="1" x14ac:dyDescent="0.2">
      <c r="B425" s="694">
        <v>3700</v>
      </c>
      <c r="C425" s="694"/>
      <c r="D425" s="694"/>
      <c r="E425" s="694"/>
      <c r="F425" s="50"/>
      <c r="G425" s="51" t="s">
        <v>62</v>
      </c>
      <c r="I425" s="200">
        <f>SUM(I426,I429,I432,I434,I436,I438,I440,I441,I442)</f>
        <v>0</v>
      </c>
    </row>
    <row r="426" spans="2:9" outlineLevel="2" x14ac:dyDescent="0.2">
      <c r="B426" s="692">
        <v>371</v>
      </c>
      <c r="C426" s="692"/>
      <c r="D426" s="692"/>
      <c r="E426" s="692"/>
      <c r="F426" s="35"/>
      <c r="G426" s="32" t="s">
        <v>207</v>
      </c>
      <c r="I426" s="198">
        <f>SUM(I427:I428)</f>
        <v>0</v>
      </c>
    </row>
    <row r="427" spans="2:9" s="23" customFormat="1" outlineLevel="3" x14ac:dyDescent="0.2">
      <c r="B427" s="688">
        <v>37101</v>
      </c>
      <c r="C427" s="688"/>
      <c r="D427" s="688"/>
      <c r="E427" s="688"/>
      <c r="F427" s="36"/>
      <c r="G427" s="342" t="s">
        <v>1355</v>
      </c>
      <c r="I427" s="199">
        <f>+'E10'!I428</f>
        <v>0</v>
      </c>
    </row>
    <row r="428" spans="2:9" s="23" customFormat="1" outlineLevel="3" x14ac:dyDescent="0.2">
      <c r="B428" s="688">
        <v>37102</v>
      </c>
      <c r="C428" s="688"/>
      <c r="D428" s="688"/>
      <c r="E428" s="688"/>
      <c r="F428" s="36"/>
      <c r="G428" s="342" t="s">
        <v>1356</v>
      </c>
      <c r="I428" s="199">
        <f>+'E10'!I429</f>
        <v>0</v>
      </c>
    </row>
    <row r="429" spans="2:9" outlineLevel="2" x14ac:dyDescent="0.2">
      <c r="B429" s="692">
        <v>372</v>
      </c>
      <c r="C429" s="692"/>
      <c r="D429" s="692"/>
      <c r="E429" s="692"/>
      <c r="F429" s="35"/>
      <c r="G429" s="32" t="s">
        <v>208</v>
      </c>
      <c r="I429" s="198">
        <f>SUM(I430:I431)</f>
        <v>0</v>
      </c>
    </row>
    <row r="430" spans="2:9" s="23" customFormat="1" outlineLevel="3" x14ac:dyDescent="0.2">
      <c r="B430" s="688">
        <v>37201</v>
      </c>
      <c r="C430" s="688"/>
      <c r="D430" s="688"/>
      <c r="E430" s="688"/>
      <c r="F430" s="36"/>
      <c r="G430" s="342" t="s">
        <v>1355</v>
      </c>
      <c r="I430" s="199">
        <f>+'E10'!I431</f>
        <v>0</v>
      </c>
    </row>
    <row r="431" spans="2:9" s="23" customFormat="1" outlineLevel="3" x14ac:dyDescent="0.2">
      <c r="B431" s="688">
        <v>37202</v>
      </c>
      <c r="C431" s="688"/>
      <c r="D431" s="688"/>
      <c r="E431" s="688"/>
      <c r="F431" s="36"/>
      <c r="G431" s="342" t="s">
        <v>1356</v>
      </c>
      <c r="I431" s="199">
        <f>+'E10'!I432</f>
        <v>0</v>
      </c>
    </row>
    <row r="432" spans="2:9" outlineLevel="2" x14ac:dyDescent="0.2">
      <c r="B432" s="692" t="s">
        <v>1357</v>
      </c>
      <c r="C432" s="692"/>
      <c r="D432" s="692"/>
      <c r="E432" s="692"/>
      <c r="F432" s="35"/>
      <c r="G432" s="344" t="s">
        <v>1358</v>
      </c>
      <c r="I432" s="198">
        <f>SUM(I433)</f>
        <v>0</v>
      </c>
    </row>
    <row r="433" spans="2:9" s="23" customFormat="1" outlineLevel="3" x14ac:dyDescent="0.2">
      <c r="B433" s="688" t="s">
        <v>1359</v>
      </c>
      <c r="C433" s="688"/>
      <c r="D433" s="688"/>
      <c r="E433" s="688"/>
      <c r="F433" s="36"/>
      <c r="G433" s="342" t="s">
        <v>1358</v>
      </c>
      <c r="I433" s="199">
        <f>+'E10'!I434</f>
        <v>0</v>
      </c>
    </row>
    <row r="434" spans="2:9" outlineLevel="2" x14ac:dyDescent="0.2">
      <c r="B434" s="692" t="s">
        <v>1360</v>
      </c>
      <c r="C434" s="692"/>
      <c r="D434" s="692"/>
      <c r="E434" s="692"/>
      <c r="F434" s="35"/>
      <c r="G434" s="344" t="s">
        <v>946</v>
      </c>
      <c r="I434" s="198">
        <f>SUM(I435)</f>
        <v>0</v>
      </c>
    </row>
    <row r="435" spans="2:9" s="23" customFormat="1" outlineLevel="3" x14ac:dyDescent="0.2">
      <c r="B435" s="688" t="s">
        <v>1361</v>
      </c>
      <c r="C435" s="688"/>
      <c r="D435" s="688"/>
      <c r="E435" s="688"/>
      <c r="F435" s="36"/>
      <c r="G435" s="342" t="s">
        <v>946</v>
      </c>
      <c r="I435" s="199">
        <f>+'E10'!I436</f>
        <v>0</v>
      </c>
    </row>
    <row r="436" spans="2:9" outlineLevel="2" x14ac:dyDescent="0.2">
      <c r="B436" s="692">
        <v>375</v>
      </c>
      <c r="C436" s="692"/>
      <c r="D436" s="692"/>
      <c r="E436" s="692"/>
      <c r="F436" s="35"/>
      <c r="G436" s="344" t="s">
        <v>209</v>
      </c>
      <c r="I436" s="198">
        <f>SUM(I437)</f>
        <v>0</v>
      </c>
    </row>
    <row r="437" spans="2:9" s="23" customFormat="1" outlineLevel="3" x14ac:dyDescent="0.2">
      <c r="B437" s="688">
        <v>37501</v>
      </c>
      <c r="C437" s="688"/>
      <c r="D437" s="688"/>
      <c r="E437" s="688"/>
      <c r="F437" s="36"/>
      <c r="G437" s="342" t="s">
        <v>1362</v>
      </c>
      <c r="I437" s="199">
        <f>+'E10'!I438</f>
        <v>0</v>
      </c>
    </row>
    <row r="438" spans="2:9" outlineLevel="2" x14ac:dyDescent="0.2">
      <c r="B438" s="692">
        <v>376</v>
      </c>
      <c r="C438" s="692"/>
      <c r="D438" s="692"/>
      <c r="E438" s="692"/>
      <c r="F438" s="35"/>
      <c r="G438" s="344" t="s">
        <v>210</v>
      </c>
      <c r="I438" s="198">
        <f>SUM(I439)</f>
        <v>0</v>
      </c>
    </row>
    <row r="439" spans="2:9" s="23" customFormat="1" outlineLevel="3" x14ac:dyDescent="0.2">
      <c r="B439" s="688">
        <v>37601</v>
      </c>
      <c r="C439" s="688"/>
      <c r="D439" s="688"/>
      <c r="E439" s="688"/>
      <c r="F439" s="36"/>
      <c r="G439" s="342" t="s">
        <v>1363</v>
      </c>
      <c r="I439" s="199">
        <f>+'E10'!I440</f>
        <v>0</v>
      </c>
    </row>
    <row r="440" spans="2:9" outlineLevel="2" x14ac:dyDescent="0.2">
      <c r="B440" s="692" t="s">
        <v>1364</v>
      </c>
      <c r="C440" s="692"/>
      <c r="D440" s="692"/>
      <c r="E440" s="692"/>
      <c r="F440" s="35"/>
      <c r="G440" s="344" t="s">
        <v>1365</v>
      </c>
      <c r="I440" s="198">
        <f>+'E10'!I441</f>
        <v>0</v>
      </c>
    </row>
    <row r="441" spans="2:9" outlineLevel="2" collapsed="1" x14ac:dyDescent="0.2">
      <c r="B441" s="692" t="s">
        <v>1366</v>
      </c>
      <c r="C441" s="692"/>
      <c r="D441" s="692"/>
      <c r="E441" s="692"/>
      <c r="F441" s="35"/>
      <c r="G441" s="344" t="s">
        <v>1367</v>
      </c>
      <c r="I441" s="198">
        <f>+'E10'!I442</f>
        <v>0</v>
      </c>
    </row>
    <row r="442" spans="2:9" outlineLevel="2" collapsed="1" x14ac:dyDescent="0.2">
      <c r="B442" s="692">
        <v>379</v>
      </c>
      <c r="C442" s="692"/>
      <c r="D442" s="692"/>
      <c r="E442" s="692"/>
      <c r="F442" s="35"/>
      <c r="G442" s="344" t="s">
        <v>211</v>
      </c>
      <c r="I442" s="198">
        <f>SUM(I443:I444)</f>
        <v>0</v>
      </c>
    </row>
    <row r="443" spans="2:9" s="23" customFormat="1" outlineLevel="3" x14ac:dyDescent="0.2">
      <c r="B443" s="688">
        <v>37901</v>
      </c>
      <c r="C443" s="688"/>
      <c r="D443" s="688"/>
      <c r="E443" s="688"/>
      <c r="F443" s="36"/>
      <c r="G443" s="342" t="s">
        <v>211</v>
      </c>
      <c r="I443" s="199">
        <f>+'E10'!I444</f>
        <v>0</v>
      </c>
    </row>
    <row r="444" spans="2:9" s="23" customFormat="1" outlineLevel="3" x14ac:dyDescent="0.2">
      <c r="B444" s="688">
        <v>37902</v>
      </c>
      <c r="C444" s="688"/>
      <c r="D444" s="688"/>
      <c r="E444" s="688"/>
      <c r="F444" s="36"/>
      <c r="G444" s="342" t="s">
        <v>1368</v>
      </c>
      <c r="I444" s="199">
        <f>+'E10'!I445</f>
        <v>0</v>
      </c>
    </row>
    <row r="445" spans="2:9" outlineLevel="1" x14ac:dyDescent="0.2">
      <c r="B445" s="694">
        <v>3800</v>
      </c>
      <c r="C445" s="694"/>
      <c r="D445" s="694"/>
      <c r="E445" s="694"/>
      <c r="F445" s="50"/>
      <c r="G445" s="51" t="s">
        <v>63</v>
      </c>
      <c r="I445" s="200">
        <f>SUM(I446,I448,I451,I453,I455)</f>
        <v>0</v>
      </c>
    </row>
    <row r="446" spans="2:9" outlineLevel="2" x14ac:dyDescent="0.2">
      <c r="B446" s="692">
        <v>381</v>
      </c>
      <c r="C446" s="692"/>
      <c r="D446" s="692"/>
      <c r="E446" s="692"/>
      <c r="F446" s="35"/>
      <c r="G446" s="344" t="s">
        <v>212</v>
      </c>
      <c r="I446" s="198">
        <f>SUM(I447)</f>
        <v>0</v>
      </c>
    </row>
    <row r="447" spans="2:9" s="23" customFormat="1" outlineLevel="3" x14ac:dyDescent="0.2">
      <c r="B447" s="688">
        <v>38101</v>
      </c>
      <c r="C447" s="688"/>
      <c r="D447" s="688"/>
      <c r="E447" s="688"/>
      <c r="F447" s="36"/>
      <c r="G447" s="342" t="s">
        <v>1369</v>
      </c>
      <c r="I447" s="199">
        <f>+'E10'!I448</f>
        <v>0</v>
      </c>
    </row>
    <row r="448" spans="2:9" outlineLevel="2" x14ac:dyDescent="0.2">
      <c r="B448" s="692">
        <v>382</v>
      </c>
      <c r="C448" s="692"/>
      <c r="D448" s="692"/>
      <c r="E448" s="692"/>
      <c r="F448" s="35"/>
      <c r="G448" s="344" t="s">
        <v>213</v>
      </c>
      <c r="I448" s="198">
        <f>SUM(I449:I450)</f>
        <v>0</v>
      </c>
    </row>
    <row r="449" spans="2:9" s="23" customFormat="1" outlineLevel="3" x14ac:dyDescent="0.2">
      <c r="B449" s="688">
        <v>38201</v>
      </c>
      <c r="C449" s="688"/>
      <c r="D449" s="688"/>
      <c r="E449" s="688"/>
      <c r="F449" s="36"/>
      <c r="G449" s="342" t="s">
        <v>1370</v>
      </c>
      <c r="I449" s="199">
        <f>+'E10'!I450</f>
        <v>0</v>
      </c>
    </row>
    <row r="450" spans="2:9" s="23" customFormat="1" outlineLevel="3" x14ac:dyDescent="0.2">
      <c r="B450" s="688">
        <v>38202</v>
      </c>
      <c r="C450" s="688"/>
      <c r="D450" s="688"/>
      <c r="E450" s="688"/>
      <c r="F450" s="36"/>
      <c r="G450" s="342" t="s">
        <v>1371</v>
      </c>
      <c r="I450" s="199">
        <f>+'E10'!I451</f>
        <v>0</v>
      </c>
    </row>
    <row r="451" spans="2:9" outlineLevel="2" x14ac:dyDescent="0.2">
      <c r="B451" s="692">
        <v>383</v>
      </c>
      <c r="C451" s="692"/>
      <c r="D451" s="692"/>
      <c r="E451" s="692"/>
      <c r="F451" s="35"/>
      <c r="G451" s="344" t="s">
        <v>214</v>
      </c>
      <c r="I451" s="198">
        <f>SUM(I452)</f>
        <v>0</v>
      </c>
    </row>
    <row r="452" spans="2:9" s="23" customFormat="1" outlineLevel="3" x14ac:dyDescent="0.2">
      <c r="B452" s="688">
        <v>38301</v>
      </c>
      <c r="C452" s="688"/>
      <c r="D452" s="688"/>
      <c r="E452" s="688"/>
      <c r="F452" s="36"/>
      <c r="G452" s="342" t="s">
        <v>214</v>
      </c>
      <c r="I452" s="199">
        <f>+'E10'!I453</f>
        <v>0</v>
      </c>
    </row>
    <row r="453" spans="2:9" outlineLevel="2" x14ac:dyDescent="0.2">
      <c r="B453" s="692">
        <v>384</v>
      </c>
      <c r="C453" s="692"/>
      <c r="D453" s="692"/>
      <c r="E453" s="692"/>
      <c r="F453" s="35"/>
      <c r="G453" s="344" t="s">
        <v>215</v>
      </c>
      <c r="I453" s="198">
        <f>SUM(I454)</f>
        <v>0</v>
      </c>
    </row>
    <row r="454" spans="2:9" s="23" customFormat="1" outlineLevel="3" x14ac:dyDescent="0.2">
      <c r="B454" s="688">
        <v>38401</v>
      </c>
      <c r="C454" s="688"/>
      <c r="D454" s="688"/>
      <c r="E454" s="688"/>
      <c r="F454" s="36"/>
      <c r="G454" s="342" t="s">
        <v>215</v>
      </c>
      <c r="I454" s="199">
        <f>+'E10'!I455</f>
        <v>0</v>
      </c>
    </row>
    <row r="455" spans="2:9" outlineLevel="2" x14ac:dyDescent="0.2">
      <c r="B455" s="692" t="s">
        <v>1372</v>
      </c>
      <c r="C455" s="692"/>
      <c r="D455" s="692"/>
      <c r="E455" s="692"/>
      <c r="F455" s="35"/>
      <c r="G455" s="344" t="s">
        <v>1373</v>
      </c>
      <c r="I455" s="198">
        <f>SUM(I456)</f>
        <v>0</v>
      </c>
    </row>
    <row r="456" spans="2:9" s="23" customFormat="1" outlineLevel="3" x14ac:dyDescent="0.2">
      <c r="B456" s="688" t="s">
        <v>1374</v>
      </c>
      <c r="C456" s="688"/>
      <c r="D456" s="688"/>
      <c r="E456" s="688"/>
      <c r="F456" s="36"/>
      <c r="G456" s="342" t="s">
        <v>1373</v>
      </c>
      <c r="I456" s="199">
        <f>+'E10'!I457</f>
        <v>0</v>
      </c>
    </row>
    <row r="457" spans="2:9" outlineLevel="1" x14ac:dyDescent="0.2">
      <c r="B457" s="694">
        <v>3900</v>
      </c>
      <c r="C457" s="694"/>
      <c r="D457" s="694"/>
      <c r="E457" s="694"/>
      <c r="F457" s="50"/>
      <c r="G457" s="51" t="s">
        <v>64</v>
      </c>
      <c r="I457" s="200">
        <f>SUM(I458,I460,I463,I465,I467,I469,I471,I473,I476)</f>
        <v>0</v>
      </c>
    </row>
    <row r="458" spans="2:9" outlineLevel="2" x14ac:dyDescent="0.2">
      <c r="B458" s="692">
        <v>391</v>
      </c>
      <c r="C458" s="692"/>
      <c r="D458" s="692"/>
      <c r="E458" s="692"/>
      <c r="F458" s="35"/>
      <c r="G458" s="32" t="s">
        <v>216</v>
      </c>
      <c r="I458" s="198">
        <f>SUM(I459)</f>
        <v>0</v>
      </c>
    </row>
    <row r="459" spans="2:9" s="23" customFormat="1" outlineLevel="3" x14ac:dyDescent="0.2">
      <c r="B459" s="688">
        <v>39101</v>
      </c>
      <c r="C459" s="688"/>
      <c r="D459" s="688"/>
      <c r="E459" s="688"/>
      <c r="F459" s="36"/>
      <c r="G459" s="34" t="s">
        <v>216</v>
      </c>
      <c r="I459" s="199">
        <f>+'E10'!I460</f>
        <v>0</v>
      </c>
    </row>
    <row r="460" spans="2:9" outlineLevel="2" x14ac:dyDescent="0.2">
      <c r="B460" s="692">
        <v>392</v>
      </c>
      <c r="C460" s="692"/>
      <c r="D460" s="692"/>
      <c r="E460" s="692"/>
      <c r="F460" s="35"/>
      <c r="G460" s="32" t="s">
        <v>217</v>
      </c>
      <c r="I460" s="198">
        <f>SUM(I461:I462)</f>
        <v>0</v>
      </c>
    </row>
    <row r="461" spans="2:9" s="23" customFormat="1" outlineLevel="3" x14ac:dyDescent="0.2">
      <c r="B461" s="688">
        <v>39201</v>
      </c>
      <c r="C461" s="688"/>
      <c r="D461" s="688"/>
      <c r="E461" s="688"/>
      <c r="F461" s="36"/>
      <c r="G461" s="342" t="s">
        <v>217</v>
      </c>
      <c r="I461" s="199">
        <f>+'E10'!I462</f>
        <v>0</v>
      </c>
    </row>
    <row r="462" spans="2:9" s="23" customFormat="1" outlineLevel="3" x14ac:dyDescent="0.2">
      <c r="B462" s="688">
        <v>39202</v>
      </c>
      <c r="C462" s="688"/>
      <c r="D462" s="688"/>
      <c r="E462" s="688"/>
      <c r="F462" s="36"/>
      <c r="G462" s="34" t="s">
        <v>1375</v>
      </c>
      <c r="I462" s="199">
        <f>+'E10'!I463</f>
        <v>0</v>
      </c>
    </row>
    <row r="463" spans="2:9" outlineLevel="2" x14ac:dyDescent="0.2">
      <c r="B463" s="692">
        <v>393</v>
      </c>
      <c r="C463" s="692"/>
      <c r="D463" s="692"/>
      <c r="E463" s="692"/>
      <c r="F463" s="35"/>
      <c r="G463" s="344" t="s">
        <v>1377</v>
      </c>
      <c r="I463" s="198">
        <f>SUM(I464)</f>
        <v>0</v>
      </c>
    </row>
    <row r="464" spans="2:9" s="23" customFormat="1" outlineLevel="3" x14ac:dyDescent="0.2">
      <c r="B464" s="688" t="s">
        <v>1376</v>
      </c>
      <c r="C464" s="688"/>
      <c r="D464" s="688"/>
      <c r="E464" s="688"/>
      <c r="F464" s="36"/>
      <c r="G464" s="342" t="s">
        <v>1377</v>
      </c>
      <c r="I464" s="199">
        <f>+'E10'!I465</f>
        <v>0</v>
      </c>
    </row>
    <row r="465" spans="2:9" outlineLevel="2" x14ac:dyDescent="0.2">
      <c r="B465" s="692">
        <v>394</v>
      </c>
      <c r="C465" s="692"/>
      <c r="D465" s="692"/>
      <c r="E465" s="692"/>
      <c r="F465" s="35"/>
      <c r="G465" s="344" t="s">
        <v>1378</v>
      </c>
      <c r="I465" s="198">
        <f>SUM(I466)</f>
        <v>0</v>
      </c>
    </row>
    <row r="466" spans="2:9" s="23" customFormat="1" outlineLevel="3" x14ac:dyDescent="0.2">
      <c r="B466" s="688">
        <v>39401</v>
      </c>
      <c r="C466" s="688"/>
      <c r="D466" s="688"/>
      <c r="E466" s="688"/>
      <c r="F466" s="36"/>
      <c r="G466" s="342" t="s">
        <v>1378</v>
      </c>
      <c r="I466" s="199">
        <f>+'E10'!I467</f>
        <v>0</v>
      </c>
    </row>
    <row r="467" spans="2:9" outlineLevel="2" x14ac:dyDescent="0.2">
      <c r="B467" s="692">
        <v>395</v>
      </c>
      <c r="C467" s="692"/>
      <c r="D467" s="692"/>
      <c r="E467" s="692"/>
      <c r="F467" s="35"/>
      <c r="G467" s="344" t="s">
        <v>1379</v>
      </c>
      <c r="I467" s="198">
        <f>SUM(I468)</f>
        <v>0</v>
      </c>
    </row>
    <row r="468" spans="2:9" s="23" customFormat="1" outlineLevel="3" x14ac:dyDescent="0.2">
      <c r="B468" s="688">
        <v>39501</v>
      </c>
      <c r="C468" s="688"/>
      <c r="D468" s="688"/>
      <c r="E468" s="688"/>
      <c r="F468" s="36"/>
      <c r="G468" s="342" t="s">
        <v>1379</v>
      </c>
      <c r="I468" s="199">
        <f>+'E10'!I469</f>
        <v>0</v>
      </c>
    </row>
    <row r="469" spans="2:9" outlineLevel="2" x14ac:dyDescent="0.2">
      <c r="B469" s="692">
        <v>396</v>
      </c>
      <c r="C469" s="692"/>
      <c r="D469" s="692"/>
      <c r="E469" s="692"/>
      <c r="F469" s="35"/>
      <c r="G469" s="344" t="s">
        <v>218</v>
      </c>
      <c r="I469" s="198">
        <f>SUM(I470)</f>
        <v>0</v>
      </c>
    </row>
    <row r="470" spans="2:9" s="23" customFormat="1" outlineLevel="3" x14ac:dyDescent="0.2">
      <c r="B470" s="688">
        <v>39601</v>
      </c>
      <c r="C470" s="688"/>
      <c r="D470" s="688"/>
      <c r="E470" s="688"/>
      <c r="F470" s="36"/>
      <c r="G470" s="342" t="s">
        <v>218</v>
      </c>
      <c r="I470" s="199">
        <f>+'E10'!I471</f>
        <v>0</v>
      </c>
    </row>
    <row r="471" spans="2:9" outlineLevel="2" x14ac:dyDescent="0.2">
      <c r="B471" s="692">
        <v>397</v>
      </c>
      <c r="C471" s="692"/>
      <c r="D471" s="692"/>
      <c r="E471" s="692"/>
      <c r="F471" s="35"/>
      <c r="G471" s="344" t="s">
        <v>947</v>
      </c>
      <c r="I471" s="198">
        <f>SUM(I472)</f>
        <v>0</v>
      </c>
    </row>
    <row r="472" spans="2:9" s="23" customFormat="1" outlineLevel="3" x14ac:dyDescent="0.2">
      <c r="B472" s="688">
        <v>39701</v>
      </c>
      <c r="C472" s="688"/>
      <c r="D472" s="688"/>
      <c r="E472" s="688"/>
      <c r="F472" s="36"/>
      <c r="G472" s="342" t="s">
        <v>947</v>
      </c>
      <c r="I472" s="199">
        <f>+'E10'!I473</f>
        <v>0</v>
      </c>
    </row>
    <row r="473" spans="2:9" outlineLevel="2" x14ac:dyDescent="0.2">
      <c r="B473" s="692">
        <v>398</v>
      </c>
      <c r="C473" s="692"/>
      <c r="D473" s="692"/>
      <c r="E473" s="692"/>
      <c r="F473" s="35"/>
      <c r="G473" s="344" t="s">
        <v>1380</v>
      </c>
      <c r="I473" s="198">
        <f>SUM(I474:I475)</f>
        <v>0</v>
      </c>
    </row>
    <row r="474" spans="2:9" s="23" customFormat="1" outlineLevel="3" x14ac:dyDescent="0.2">
      <c r="B474" s="688">
        <v>39801</v>
      </c>
      <c r="C474" s="688"/>
      <c r="D474" s="688"/>
      <c r="E474" s="688"/>
      <c r="F474" s="36"/>
      <c r="G474" s="342" t="s">
        <v>1381</v>
      </c>
      <c r="I474" s="199">
        <f>+'E10'!I475</f>
        <v>0</v>
      </c>
    </row>
    <row r="475" spans="2:9" s="23" customFormat="1" outlineLevel="3" x14ac:dyDescent="0.2">
      <c r="B475" s="688">
        <v>39802</v>
      </c>
      <c r="C475" s="688"/>
      <c r="D475" s="688"/>
      <c r="E475" s="688"/>
      <c r="F475" s="36"/>
      <c r="G475" s="342" t="s">
        <v>1382</v>
      </c>
      <c r="I475" s="199">
        <f>+'E10'!I476</f>
        <v>0</v>
      </c>
    </row>
    <row r="476" spans="2:9" outlineLevel="2" x14ac:dyDescent="0.2">
      <c r="B476" s="692">
        <v>399</v>
      </c>
      <c r="C476" s="692"/>
      <c r="D476" s="692"/>
      <c r="E476" s="692"/>
      <c r="F476" s="35"/>
      <c r="G476" s="32" t="s">
        <v>64</v>
      </c>
      <c r="I476" s="198">
        <f>SUM(I477:I478)</f>
        <v>0</v>
      </c>
    </row>
    <row r="477" spans="2:9" s="23" customFormat="1" outlineLevel="3" x14ac:dyDescent="0.2">
      <c r="B477" s="688">
        <v>39902</v>
      </c>
      <c r="C477" s="688"/>
      <c r="D477" s="688"/>
      <c r="E477" s="688"/>
      <c r="F477" s="36"/>
      <c r="G477" s="34" t="s">
        <v>758</v>
      </c>
      <c r="I477" s="199">
        <f>+'E10'!I478</f>
        <v>0</v>
      </c>
    </row>
    <row r="478" spans="2:9" s="23" customFormat="1" outlineLevel="3" x14ac:dyDescent="0.2">
      <c r="B478" s="688">
        <v>39903</v>
      </c>
      <c r="C478" s="688"/>
      <c r="D478" s="688"/>
      <c r="E478" s="688"/>
      <c r="F478" s="36"/>
      <c r="G478" s="34" t="s">
        <v>1227</v>
      </c>
      <c r="I478" s="199">
        <f>+'E10'!I479</f>
        <v>0</v>
      </c>
    </row>
    <row r="479" spans="2:9" x14ac:dyDescent="0.2">
      <c r="B479" s="693">
        <v>4000</v>
      </c>
      <c r="C479" s="693"/>
      <c r="D479" s="693"/>
      <c r="E479" s="693"/>
      <c r="F479" s="48"/>
      <c r="G479" s="49" t="s">
        <v>65</v>
      </c>
      <c r="I479" s="201">
        <f>SUM(I480,I492,I504,I516,I540,I547,I555,I558,I569)</f>
        <v>0</v>
      </c>
    </row>
    <row r="480" spans="2:9" outlineLevel="1" x14ac:dyDescent="0.2">
      <c r="B480" s="694">
        <v>4100</v>
      </c>
      <c r="C480" s="694"/>
      <c r="D480" s="694"/>
      <c r="E480" s="694"/>
      <c r="F480" s="50"/>
      <c r="G480" s="51" t="s">
        <v>66</v>
      </c>
      <c r="I480" s="200">
        <f>SUM(I481,I482,I483,I484,I485,I488,I489,I490,I491)</f>
        <v>0</v>
      </c>
    </row>
    <row r="481" spans="2:9" outlineLevel="2" x14ac:dyDescent="0.2">
      <c r="B481" s="692">
        <v>411</v>
      </c>
      <c r="C481" s="692"/>
      <c r="D481" s="692"/>
      <c r="E481" s="692"/>
      <c r="F481" s="35"/>
      <c r="G481" s="32" t="s">
        <v>948</v>
      </c>
      <c r="I481" s="198">
        <v>0</v>
      </c>
    </row>
    <row r="482" spans="2:9" outlineLevel="2" x14ac:dyDescent="0.2">
      <c r="B482" s="692">
        <v>412</v>
      </c>
      <c r="C482" s="692"/>
      <c r="D482" s="692"/>
      <c r="E482" s="692"/>
      <c r="F482" s="35"/>
      <c r="G482" s="32" t="s">
        <v>949</v>
      </c>
      <c r="I482" s="198">
        <v>0</v>
      </c>
    </row>
    <row r="483" spans="2:9" outlineLevel="2" x14ac:dyDescent="0.2">
      <c r="B483" s="692">
        <v>413</v>
      </c>
      <c r="C483" s="692"/>
      <c r="D483" s="692"/>
      <c r="E483" s="692"/>
      <c r="F483" s="35"/>
      <c r="G483" s="32" t="s">
        <v>950</v>
      </c>
      <c r="I483" s="198">
        <v>0</v>
      </c>
    </row>
    <row r="484" spans="2:9" outlineLevel="2" x14ac:dyDescent="0.2">
      <c r="B484" s="692">
        <v>414</v>
      </c>
      <c r="C484" s="692"/>
      <c r="D484" s="692"/>
      <c r="E484" s="692"/>
      <c r="F484" s="35"/>
      <c r="G484" s="32" t="s">
        <v>219</v>
      </c>
      <c r="I484" s="198">
        <v>0</v>
      </c>
    </row>
    <row r="485" spans="2:9" ht="25.5" outlineLevel="2" collapsed="1" x14ac:dyDescent="0.2">
      <c r="B485" s="692">
        <v>415</v>
      </c>
      <c r="C485" s="692"/>
      <c r="D485" s="692"/>
      <c r="E485" s="692"/>
      <c r="F485" s="35"/>
      <c r="G485" s="32" t="s">
        <v>220</v>
      </c>
      <c r="I485" s="198">
        <f>SUM(I486:I487)</f>
        <v>0</v>
      </c>
    </row>
    <row r="486" spans="2:9" s="23" customFormat="1" ht="25.5" outlineLevel="3" x14ac:dyDescent="0.2">
      <c r="B486" s="688">
        <v>41501</v>
      </c>
      <c r="C486" s="688"/>
      <c r="D486" s="688"/>
      <c r="E486" s="688"/>
      <c r="F486" s="36"/>
      <c r="G486" s="342" t="s">
        <v>1383</v>
      </c>
      <c r="I486" s="199">
        <f>+'E10'!I487</f>
        <v>0</v>
      </c>
    </row>
    <row r="487" spans="2:9" s="23" customFormat="1" outlineLevel="3" x14ac:dyDescent="0.2">
      <c r="B487" s="688">
        <v>41502</v>
      </c>
      <c r="C487" s="688"/>
      <c r="D487" s="688"/>
      <c r="E487" s="688"/>
      <c r="F487" s="36"/>
      <c r="G487" s="342" t="s">
        <v>759</v>
      </c>
      <c r="I487" s="199">
        <f>+'E10'!I488</f>
        <v>0</v>
      </c>
    </row>
    <row r="488" spans="2:9" ht="25.5" outlineLevel="2" x14ac:dyDescent="0.2">
      <c r="B488" s="692">
        <v>416</v>
      </c>
      <c r="C488" s="692"/>
      <c r="D488" s="692"/>
      <c r="E488" s="692"/>
      <c r="F488" s="35"/>
      <c r="G488" s="32" t="s">
        <v>951</v>
      </c>
      <c r="I488" s="198">
        <v>0</v>
      </c>
    </row>
    <row r="489" spans="2:9" ht="25.5" outlineLevel="2" x14ac:dyDescent="0.2">
      <c r="B489" s="692">
        <v>417</v>
      </c>
      <c r="C489" s="692"/>
      <c r="D489" s="692"/>
      <c r="E489" s="692"/>
      <c r="F489" s="35"/>
      <c r="G489" s="32" t="s">
        <v>952</v>
      </c>
      <c r="I489" s="198">
        <v>0</v>
      </c>
    </row>
    <row r="490" spans="2:9" ht="25.5" outlineLevel="2" x14ac:dyDescent="0.2">
      <c r="B490" s="692">
        <v>418</v>
      </c>
      <c r="C490" s="692"/>
      <c r="D490" s="692"/>
      <c r="E490" s="692"/>
      <c r="F490" s="35"/>
      <c r="G490" s="32" t="s">
        <v>953</v>
      </c>
      <c r="I490" s="198">
        <v>0</v>
      </c>
    </row>
    <row r="491" spans="2:9" outlineLevel="2" x14ac:dyDescent="0.2">
      <c r="B491" s="692">
        <v>419</v>
      </c>
      <c r="C491" s="692"/>
      <c r="D491" s="692"/>
      <c r="E491" s="692"/>
      <c r="F491" s="35"/>
      <c r="G491" s="32" t="s">
        <v>954</v>
      </c>
      <c r="I491" s="198">
        <v>0</v>
      </c>
    </row>
    <row r="492" spans="2:9" outlineLevel="1" x14ac:dyDescent="0.2">
      <c r="B492" s="694">
        <v>4200</v>
      </c>
      <c r="C492" s="694"/>
      <c r="D492" s="694"/>
      <c r="E492" s="694"/>
      <c r="F492" s="50"/>
      <c r="G492" s="51" t="s">
        <v>67</v>
      </c>
      <c r="I492" s="200">
        <f>SUM(I493,I495,I496,I497,I498)</f>
        <v>0</v>
      </c>
    </row>
    <row r="493" spans="2:9" ht="25.5" outlineLevel="2" x14ac:dyDescent="0.2">
      <c r="B493" s="692">
        <v>421</v>
      </c>
      <c r="C493" s="692"/>
      <c r="D493" s="692"/>
      <c r="E493" s="692"/>
      <c r="F493" s="35"/>
      <c r="G493" s="32" t="s">
        <v>955</v>
      </c>
      <c r="I493" s="198">
        <f>SUM(I494)</f>
        <v>0</v>
      </c>
    </row>
    <row r="494" spans="2:9" s="23" customFormat="1" outlineLevel="3" x14ac:dyDescent="0.2">
      <c r="B494" s="688">
        <v>42103</v>
      </c>
      <c r="C494" s="688"/>
      <c r="D494" s="688"/>
      <c r="E494" s="688"/>
      <c r="F494" s="36"/>
      <c r="G494" s="342" t="s">
        <v>1384</v>
      </c>
      <c r="I494" s="199">
        <f>+'E10'!I495</f>
        <v>0</v>
      </c>
    </row>
    <row r="495" spans="2:9" ht="25.5" outlineLevel="2" x14ac:dyDescent="0.2">
      <c r="B495" s="692">
        <v>422</v>
      </c>
      <c r="C495" s="692"/>
      <c r="D495" s="692"/>
      <c r="E495" s="692"/>
      <c r="F495" s="35"/>
      <c r="G495" s="32" t="s">
        <v>956</v>
      </c>
      <c r="I495" s="198">
        <v>0</v>
      </c>
    </row>
    <row r="496" spans="2:9" outlineLevel="2" x14ac:dyDescent="0.2">
      <c r="B496" s="692">
        <v>423</v>
      </c>
      <c r="C496" s="692"/>
      <c r="D496" s="692"/>
      <c r="E496" s="692"/>
      <c r="F496" s="35"/>
      <c r="G496" s="32" t="s">
        <v>957</v>
      </c>
      <c r="I496" s="198">
        <v>0</v>
      </c>
    </row>
    <row r="497" spans="2:9" outlineLevel="2" x14ac:dyDescent="0.2">
      <c r="B497" s="692">
        <v>424</v>
      </c>
      <c r="C497" s="692"/>
      <c r="D497" s="692"/>
      <c r="E497" s="692"/>
      <c r="F497" s="35"/>
      <c r="G497" s="32" t="s">
        <v>958</v>
      </c>
      <c r="I497" s="198">
        <v>0</v>
      </c>
    </row>
    <row r="498" spans="2:9" outlineLevel="2" x14ac:dyDescent="0.2">
      <c r="B498" s="692">
        <v>425</v>
      </c>
      <c r="C498" s="692"/>
      <c r="D498" s="692"/>
      <c r="E498" s="692"/>
      <c r="F498" s="35"/>
      <c r="G498" s="32" t="s">
        <v>959</v>
      </c>
      <c r="I498" s="198">
        <f>SUM(I499:I503)</f>
        <v>0</v>
      </c>
    </row>
    <row r="499" spans="2:9" s="23" customFormat="1" outlineLevel="3" x14ac:dyDescent="0.2">
      <c r="B499" s="688">
        <v>42501</v>
      </c>
      <c r="C499" s="688"/>
      <c r="D499" s="688"/>
      <c r="E499" s="688"/>
      <c r="F499" s="36"/>
      <c r="G499" s="342" t="s">
        <v>1385</v>
      </c>
      <c r="I499" s="199">
        <f>+'E10'!I500</f>
        <v>0</v>
      </c>
    </row>
    <row r="500" spans="2:9" s="23" customFormat="1" outlineLevel="3" x14ac:dyDescent="0.2">
      <c r="B500" s="688">
        <v>42502</v>
      </c>
      <c r="C500" s="688"/>
      <c r="D500" s="688"/>
      <c r="E500" s="688"/>
      <c r="F500" s="36"/>
      <c r="G500" s="342" t="s">
        <v>1387</v>
      </c>
      <c r="I500" s="199">
        <f>+'E10'!I501</f>
        <v>0</v>
      </c>
    </row>
    <row r="501" spans="2:9" s="23" customFormat="1" outlineLevel="3" x14ac:dyDescent="0.2">
      <c r="B501" s="688">
        <v>42503</v>
      </c>
      <c r="C501" s="688"/>
      <c r="D501" s="688"/>
      <c r="E501" s="688"/>
      <c r="F501" s="36"/>
      <c r="G501" s="342" t="s">
        <v>1388</v>
      </c>
      <c r="I501" s="199">
        <f>+'E10'!I502</f>
        <v>0</v>
      </c>
    </row>
    <row r="502" spans="2:9" s="23" customFormat="1" outlineLevel="3" x14ac:dyDescent="0.2">
      <c r="B502" s="688">
        <v>42504</v>
      </c>
      <c r="C502" s="688"/>
      <c r="D502" s="688"/>
      <c r="E502" s="688"/>
      <c r="F502" s="36"/>
      <c r="G502" s="342" t="s">
        <v>1386</v>
      </c>
      <c r="I502" s="199">
        <f>+'E10'!I503</f>
        <v>0</v>
      </c>
    </row>
    <row r="503" spans="2:9" s="23" customFormat="1" outlineLevel="3" x14ac:dyDescent="0.2">
      <c r="B503" s="685">
        <v>42505</v>
      </c>
      <c r="C503" s="686"/>
      <c r="D503" s="686"/>
      <c r="E503" s="687"/>
      <c r="F503" s="36"/>
      <c r="G503" s="342" t="s">
        <v>1386</v>
      </c>
      <c r="I503" s="199">
        <f>+'E10'!I504</f>
        <v>0</v>
      </c>
    </row>
    <row r="504" spans="2:9" outlineLevel="1" x14ac:dyDescent="0.2">
      <c r="B504" s="694">
        <v>4300</v>
      </c>
      <c r="C504" s="694"/>
      <c r="D504" s="694"/>
      <c r="E504" s="694"/>
      <c r="F504" s="50"/>
      <c r="G504" s="51" t="s">
        <v>68</v>
      </c>
      <c r="I504" s="200">
        <f>SUM(I505,I506,I507,I508,I510,I511,I512,I513,I514)</f>
        <v>0</v>
      </c>
    </row>
    <row r="505" spans="2:9" outlineLevel="2" x14ac:dyDescent="0.2">
      <c r="B505" s="692">
        <v>431</v>
      </c>
      <c r="C505" s="692"/>
      <c r="D505" s="692"/>
      <c r="E505" s="692"/>
      <c r="F505" s="35"/>
      <c r="G505" s="32" t="s">
        <v>961</v>
      </c>
      <c r="I505" s="198">
        <v>0</v>
      </c>
    </row>
    <row r="506" spans="2:9" outlineLevel="2" x14ac:dyDescent="0.2">
      <c r="B506" s="692">
        <v>432</v>
      </c>
      <c r="C506" s="692"/>
      <c r="D506" s="692"/>
      <c r="E506" s="692"/>
      <c r="F506" s="35"/>
      <c r="G506" s="32" t="s">
        <v>962</v>
      </c>
      <c r="I506" s="198">
        <v>0</v>
      </c>
    </row>
    <row r="507" spans="2:9" outlineLevel="2" x14ac:dyDescent="0.2">
      <c r="B507" s="692">
        <v>433</v>
      </c>
      <c r="C507" s="692"/>
      <c r="D507" s="692"/>
      <c r="E507" s="692"/>
      <c r="F507" s="35"/>
      <c r="G507" s="32" t="s">
        <v>963</v>
      </c>
      <c r="I507" s="198">
        <v>0</v>
      </c>
    </row>
    <row r="508" spans="2:9" outlineLevel="2" x14ac:dyDescent="0.2">
      <c r="B508" s="692">
        <v>434</v>
      </c>
      <c r="C508" s="692"/>
      <c r="D508" s="692"/>
      <c r="E508" s="692"/>
      <c r="F508" s="35"/>
      <c r="G508" s="32" t="s">
        <v>964</v>
      </c>
      <c r="I508" s="198">
        <f>+I509</f>
        <v>0</v>
      </c>
    </row>
    <row r="509" spans="2:9" s="23" customFormat="1" outlineLevel="3" x14ac:dyDescent="0.2">
      <c r="B509" s="688">
        <v>43401</v>
      </c>
      <c r="C509" s="688"/>
      <c r="D509" s="688"/>
      <c r="E509" s="688"/>
      <c r="F509" s="36"/>
      <c r="G509" s="34" t="s">
        <v>960</v>
      </c>
      <c r="I509" s="199">
        <f>+'E10'!I510</f>
        <v>0</v>
      </c>
    </row>
    <row r="510" spans="2:9" outlineLevel="2" x14ac:dyDescent="0.2">
      <c r="B510" s="692">
        <v>435</v>
      </c>
      <c r="C510" s="692"/>
      <c r="D510" s="692"/>
      <c r="E510" s="692"/>
      <c r="F510" s="35"/>
      <c r="G510" s="32" t="s">
        <v>965</v>
      </c>
      <c r="I510" s="198">
        <v>0</v>
      </c>
    </row>
    <row r="511" spans="2:9" outlineLevel="2" x14ac:dyDescent="0.2">
      <c r="B511" s="692">
        <v>436</v>
      </c>
      <c r="C511" s="692"/>
      <c r="D511" s="692"/>
      <c r="E511" s="692"/>
      <c r="F511" s="35"/>
      <c r="G511" s="32" t="s">
        <v>966</v>
      </c>
      <c r="I511" s="198">
        <v>0</v>
      </c>
    </row>
    <row r="512" spans="2:9" outlineLevel="2" x14ac:dyDescent="0.2">
      <c r="B512" s="692">
        <v>437</v>
      </c>
      <c r="C512" s="692"/>
      <c r="D512" s="692"/>
      <c r="E512" s="692"/>
      <c r="F512" s="35"/>
      <c r="G512" s="32" t="s">
        <v>967</v>
      </c>
      <c r="I512" s="198">
        <v>0</v>
      </c>
    </row>
    <row r="513" spans="2:9" outlineLevel="2" x14ac:dyDescent="0.2">
      <c r="B513" s="692">
        <v>438</v>
      </c>
      <c r="C513" s="692"/>
      <c r="D513" s="692"/>
      <c r="E513" s="692"/>
      <c r="F513" s="35"/>
      <c r="G513" s="32" t="s">
        <v>968</v>
      </c>
      <c r="I513" s="198">
        <v>0</v>
      </c>
    </row>
    <row r="514" spans="2:9" outlineLevel="2" x14ac:dyDescent="0.2">
      <c r="B514" s="692">
        <v>439</v>
      </c>
      <c r="C514" s="692"/>
      <c r="D514" s="692"/>
      <c r="E514" s="692"/>
      <c r="F514" s="35"/>
      <c r="G514" s="32" t="s">
        <v>969</v>
      </c>
      <c r="I514" s="198">
        <f>SUM(I515)</f>
        <v>0</v>
      </c>
    </row>
    <row r="515" spans="2:9" s="23" customFormat="1" outlineLevel="3" x14ac:dyDescent="0.2">
      <c r="B515" s="685">
        <v>43901</v>
      </c>
      <c r="C515" s="686"/>
      <c r="D515" s="686"/>
      <c r="E515" s="687"/>
      <c r="F515" s="36"/>
      <c r="G515" s="342" t="s">
        <v>1389</v>
      </c>
      <c r="I515" s="199">
        <f>+'E10'!I516</f>
        <v>0</v>
      </c>
    </row>
    <row r="516" spans="2:9" outlineLevel="1" x14ac:dyDescent="0.2">
      <c r="B516" s="694">
        <v>4400</v>
      </c>
      <c r="C516" s="694"/>
      <c r="D516" s="694"/>
      <c r="E516" s="694"/>
      <c r="F516" s="50"/>
      <c r="G516" s="51" t="s">
        <v>69</v>
      </c>
      <c r="I516" s="200">
        <f>SUM(I517,I522,I524,I527,I529,I534,I535,I538)</f>
        <v>0</v>
      </c>
    </row>
    <row r="517" spans="2:9" outlineLevel="2" x14ac:dyDescent="0.2">
      <c r="B517" s="692">
        <v>441</v>
      </c>
      <c r="C517" s="692"/>
      <c r="D517" s="692"/>
      <c r="E517" s="692"/>
      <c r="F517" s="35"/>
      <c r="G517" s="344" t="s">
        <v>1394</v>
      </c>
      <c r="I517" s="198">
        <f>SUM(I518:I521)</f>
        <v>0</v>
      </c>
    </row>
    <row r="518" spans="2:9" s="23" customFormat="1" outlineLevel="3" x14ac:dyDescent="0.2">
      <c r="B518" s="688">
        <v>44101</v>
      </c>
      <c r="C518" s="688"/>
      <c r="D518" s="688"/>
      <c r="E518" s="688"/>
      <c r="F518" s="36"/>
      <c r="G518" s="34" t="s">
        <v>760</v>
      </c>
      <c r="I518" s="199">
        <f>+'E10'!I519</f>
        <v>0</v>
      </c>
    </row>
    <row r="519" spans="2:9" s="23" customFormat="1" outlineLevel="3" x14ac:dyDescent="0.2">
      <c r="B519" s="688">
        <v>44102</v>
      </c>
      <c r="C519" s="688"/>
      <c r="D519" s="688"/>
      <c r="E519" s="688"/>
      <c r="F519" s="36"/>
      <c r="G519" s="34" t="s">
        <v>761</v>
      </c>
      <c r="I519" s="199">
        <f>+'E10'!I520</f>
        <v>0</v>
      </c>
    </row>
    <row r="520" spans="2:9" s="23" customFormat="1" outlineLevel="3" x14ac:dyDescent="0.2">
      <c r="B520" s="688">
        <v>44103</v>
      </c>
      <c r="C520" s="688"/>
      <c r="D520" s="688"/>
      <c r="E520" s="688"/>
      <c r="F520" s="36"/>
      <c r="G520" s="34" t="s">
        <v>762</v>
      </c>
      <c r="I520" s="199">
        <f>+'E10'!I521</f>
        <v>0</v>
      </c>
    </row>
    <row r="521" spans="2:9" s="23" customFormat="1" outlineLevel="3" x14ac:dyDescent="0.2">
      <c r="B521" s="688">
        <v>44109</v>
      </c>
      <c r="C521" s="688"/>
      <c r="D521" s="688"/>
      <c r="E521" s="688"/>
      <c r="F521" s="36"/>
      <c r="G521" s="34" t="s">
        <v>763</v>
      </c>
      <c r="I521" s="199">
        <f>+'E10'!I522</f>
        <v>0</v>
      </c>
    </row>
    <row r="522" spans="2:9" outlineLevel="2" x14ac:dyDescent="0.2">
      <c r="B522" s="692">
        <v>442</v>
      </c>
      <c r="C522" s="692"/>
      <c r="D522" s="692"/>
      <c r="E522" s="692"/>
      <c r="F522" s="35"/>
      <c r="G522" s="344" t="s">
        <v>1390</v>
      </c>
      <c r="I522" s="198">
        <f>SUM(I523)</f>
        <v>0</v>
      </c>
    </row>
    <row r="523" spans="2:9" s="23" customFormat="1" outlineLevel="3" x14ac:dyDescent="0.2">
      <c r="B523" s="688">
        <v>44201</v>
      </c>
      <c r="C523" s="688"/>
      <c r="D523" s="688"/>
      <c r="E523" s="688"/>
      <c r="F523" s="36"/>
      <c r="G523" s="342" t="s">
        <v>1390</v>
      </c>
      <c r="I523" s="199">
        <f>+'E10'!I524</f>
        <v>0</v>
      </c>
    </row>
    <row r="524" spans="2:9" outlineLevel="2" x14ac:dyDescent="0.2">
      <c r="B524" s="692">
        <v>443</v>
      </c>
      <c r="C524" s="692"/>
      <c r="D524" s="692"/>
      <c r="E524" s="692"/>
      <c r="F524" s="35"/>
      <c r="G524" s="344" t="s">
        <v>222</v>
      </c>
      <c r="I524" s="198">
        <f>SUM(I525:I526)</f>
        <v>0</v>
      </c>
    </row>
    <row r="525" spans="2:9" s="23" customFormat="1" outlineLevel="3" x14ac:dyDescent="0.2">
      <c r="B525" s="688">
        <v>44301</v>
      </c>
      <c r="C525" s="688"/>
      <c r="D525" s="688"/>
      <c r="E525" s="688"/>
      <c r="F525" s="36"/>
      <c r="G525" s="346" t="s">
        <v>1391</v>
      </c>
      <c r="I525" s="199">
        <f>+'E10'!I526</f>
        <v>0</v>
      </c>
    </row>
    <row r="526" spans="2:9" s="23" customFormat="1" outlineLevel="3" x14ac:dyDescent="0.2">
      <c r="B526" s="688">
        <v>44302</v>
      </c>
      <c r="C526" s="688"/>
      <c r="D526" s="688"/>
      <c r="E526" s="688"/>
      <c r="F526" s="36"/>
      <c r="G526" s="346" t="s">
        <v>1392</v>
      </c>
      <c r="I526" s="199">
        <f>+'E10'!I527</f>
        <v>0</v>
      </c>
    </row>
    <row r="527" spans="2:9" outlineLevel="2" x14ac:dyDescent="0.2">
      <c r="B527" s="692">
        <v>444</v>
      </c>
      <c r="C527" s="692"/>
      <c r="D527" s="692"/>
      <c r="E527" s="692"/>
      <c r="F527" s="35"/>
      <c r="G527" s="344" t="s">
        <v>1393</v>
      </c>
      <c r="I527" s="198">
        <f>SUM(I528)</f>
        <v>0</v>
      </c>
    </row>
    <row r="528" spans="2:9" s="23" customFormat="1" outlineLevel="3" x14ac:dyDescent="0.2">
      <c r="B528" s="688">
        <v>44401</v>
      </c>
      <c r="C528" s="688"/>
      <c r="D528" s="688"/>
      <c r="E528" s="688"/>
      <c r="F528" s="36"/>
      <c r="G528" s="346" t="s">
        <v>1393</v>
      </c>
      <c r="I528" s="199">
        <f>+'E10'!I529</f>
        <v>0</v>
      </c>
    </row>
    <row r="529" spans="2:9" outlineLevel="2" x14ac:dyDescent="0.2">
      <c r="B529" s="692">
        <v>445</v>
      </c>
      <c r="C529" s="692"/>
      <c r="D529" s="692"/>
      <c r="E529" s="692"/>
      <c r="F529" s="35"/>
      <c r="G529" s="344" t="s">
        <v>1395</v>
      </c>
      <c r="I529" s="198">
        <f>SUM(I530:I533)</f>
        <v>0</v>
      </c>
    </row>
    <row r="530" spans="2:9" s="23" customFormat="1" outlineLevel="3" x14ac:dyDescent="0.2">
      <c r="B530" s="688">
        <v>44501</v>
      </c>
      <c r="C530" s="688"/>
      <c r="D530" s="688"/>
      <c r="E530" s="688"/>
      <c r="F530" s="36"/>
      <c r="G530" s="342" t="s">
        <v>1395</v>
      </c>
      <c r="I530" s="199">
        <f>+'E10'!I531</f>
        <v>0</v>
      </c>
    </row>
    <row r="531" spans="2:9" s="23" customFormat="1" outlineLevel="3" x14ac:dyDescent="0.2">
      <c r="B531" s="688">
        <v>44502</v>
      </c>
      <c r="C531" s="688"/>
      <c r="D531" s="688"/>
      <c r="E531" s="688"/>
      <c r="F531" s="36"/>
      <c r="G531" s="342" t="s">
        <v>764</v>
      </c>
      <c r="I531" s="199">
        <f>+'E10'!I532</f>
        <v>0</v>
      </c>
    </row>
    <row r="532" spans="2:9" s="23" customFormat="1" outlineLevel="3" x14ac:dyDescent="0.2">
      <c r="B532" s="688">
        <v>44503</v>
      </c>
      <c r="C532" s="688"/>
      <c r="D532" s="688"/>
      <c r="E532" s="688"/>
      <c r="F532" s="36"/>
      <c r="G532" s="342" t="s">
        <v>1396</v>
      </c>
      <c r="I532" s="199">
        <f>+'E10'!I533</f>
        <v>0</v>
      </c>
    </row>
    <row r="533" spans="2:9" s="23" customFormat="1" outlineLevel="3" x14ac:dyDescent="0.2">
      <c r="B533" s="688">
        <v>44504</v>
      </c>
      <c r="C533" s="688"/>
      <c r="D533" s="688"/>
      <c r="E533" s="688"/>
      <c r="F533" s="36"/>
      <c r="G533" s="342" t="s">
        <v>1397</v>
      </c>
      <c r="I533" s="199">
        <f>+'E10'!I534</f>
        <v>0</v>
      </c>
    </row>
    <row r="534" spans="2:9" outlineLevel="2" x14ac:dyDescent="0.2">
      <c r="B534" s="692">
        <v>446</v>
      </c>
      <c r="C534" s="692"/>
      <c r="D534" s="692"/>
      <c r="E534" s="692"/>
      <c r="F534" s="35"/>
      <c r="G534" s="344" t="s">
        <v>1398</v>
      </c>
      <c r="I534" s="198">
        <f>+'E10'!I535</f>
        <v>0</v>
      </c>
    </row>
    <row r="535" spans="2:9" outlineLevel="2" x14ac:dyDescent="0.2">
      <c r="B535" s="692">
        <v>447</v>
      </c>
      <c r="C535" s="692"/>
      <c r="D535" s="692"/>
      <c r="E535" s="692"/>
      <c r="F535" s="35"/>
      <c r="G535" s="344" t="s">
        <v>1399</v>
      </c>
      <c r="I535" s="198">
        <f>SUM(I536:I537)</f>
        <v>0</v>
      </c>
    </row>
    <row r="536" spans="2:9" s="23" customFormat="1" outlineLevel="3" x14ac:dyDescent="0.2">
      <c r="B536" s="688">
        <v>44701</v>
      </c>
      <c r="C536" s="688"/>
      <c r="D536" s="688"/>
      <c r="E536" s="688"/>
      <c r="F536" s="36"/>
      <c r="G536" s="342" t="s">
        <v>1400</v>
      </c>
      <c r="I536" s="199">
        <f>+'E10'!I537</f>
        <v>0</v>
      </c>
    </row>
    <row r="537" spans="2:9" s="23" customFormat="1" outlineLevel="3" x14ac:dyDescent="0.2">
      <c r="B537" s="688">
        <v>44702</v>
      </c>
      <c r="C537" s="688"/>
      <c r="D537" s="688"/>
      <c r="E537" s="688"/>
      <c r="F537" s="36"/>
      <c r="G537" s="342" t="s">
        <v>1401</v>
      </c>
      <c r="I537" s="199">
        <f>+'E10'!I538</f>
        <v>0</v>
      </c>
    </row>
    <row r="538" spans="2:9" outlineLevel="2" x14ac:dyDescent="0.2">
      <c r="B538" s="692">
        <v>448</v>
      </c>
      <c r="C538" s="692"/>
      <c r="D538" s="692"/>
      <c r="E538" s="692"/>
      <c r="F538" s="35"/>
      <c r="G538" s="344" t="s">
        <v>223</v>
      </c>
      <c r="I538" s="198">
        <f>SUM(I539)</f>
        <v>0</v>
      </c>
    </row>
    <row r="539" spans="2:9" s="23" customFormat="1" outlineLevel="3" x14ac:dyDescent="0.2">
      <c r="B539" s="688">
        <v>44801</v>
      </c>
      <c r="C539" s="688"/>
      <c r="D539" s="688"/>
      <c r="E539" s="688"/>
      <c r="F539" s="36"/>
      <c r="G539" s="342" t="s">
        <v>223</v>
      </c>
      <c r="I539" s="199">
        <f>+'E10'!I540</f>
        <v>0</v>
      </c>
    </row>
    <row r="540" spans="2:9" outlineLevel="1" x14ac:dyDescent="0.2">
      <c r="B540" s="694">
        <v>4500</v>
      </c>
      <c r="C540" s="694"/>
      <c r="D540" s="694"/>
      <c r="E540" s="694"/>
      <c r="F540" s="50"/>
      <c r="G540" s="51" t="s">
        <v>70</v>
      </c>
      <c r="I540" s="200">
        <f>SUM(I541,I543,I545)</f>
        <v>0</v>
      </c>
    </row>
    <row r="541" spans="2:9" outlineLevel="2" x14ac:dyDescent="0.2">
      <c r="B541" s="692">
        <v>451</v>
      </c>
      <c r="C541" s="692"/>
      <c r="D541" s="692"/>
      <c r="E541" s="692"/>
      <c r="F541" s="35"/>
      <c r="G541" s="32" t="s">
        <v>970</v>
      </c>
      <c r="I541" s="198">
        <f>SUM(I542)</f>
        <v>0</v>
      </c>
    </row>
    <row r="542" spans="2:9" s="23" customFormat="1" outlineLevel="3" x14ac:dyDescent="0.2">
      <c r="B542" s="688">
        <v>45101</v>
      </c>
      <c r="C542" s="688"/>
      <c r="D542" s="688"/>
      <c r="E542" s="688"/>
      <c r="F542" s="36"/>
      <c r="G542" s="34" t="s">
        <v>970</v>
      </c>
      <c r="I542" s="199">
        <f>+'E10'!I543</f>
        <v>0</v>
      </c>
    </row>
    <row r="543" spans="2:9" outlineLevel="2" x14ac:dyDescent="0.2">
      <c r="B543" s="692">
        <v>452</v>
      </c>
      <c r="C543" s="692"/>
      <c r="D543" s="692"/>
      <c r="E543" s="692"/>
      <c r="F543" s="35"/>
      <c r="G543" s="32" t="s">
        <v>971</v>
      </c>
      <c r="I543" s="198">
        <f>SUM(I544)</f>
        <v>0</v>
      </c>
    </row>
    <row r="544" spans="2:9" s="23" customFormat="1" outlineLevel="3" x14ac:dyDescent="0.2">
      <c r="B544" s="688">
        <v>45201</v>
      </c>
      <c r="C544" s="688"/>
      <c r="D544" s="688"/>
      <c r="E544" s="688"/>
      <c r="F544" s="36"/>
      <c r="G544" s="34" t="s">
        <v>971</v>
      </c>
      <c r="I544" s="199">
        <f>+'E10'!I545</f>
        <v>0</v>
      </c>
    </row>
    <row r="545" spans="2:9" outlineLevel="2" x14ac:dyDescent="0.2">
      <c r="B545" s="692">
        <v>459</v>
      </c>
      <c r="C545" s="692"/>
      <c r="D545" s="692"/>
      <c r="E545" s="692"/>
      <c r="F545" s="35"/>
      <c r="G545" s="32" t="s">
        <v>972</v>
      </c>
      <c r="I545" s="198">
        <f>SUM(I546)</f>
        <v>0</v>
      </c>
    </row>
    <row r="546" spans="2:9" s="23" customFormat="1" outlineLevel="3" x14ac:dyDescent="0.2">
      <c r="B546" s="688">
        <v>45901</v>
      </c>
      <c r="C546" s="688"/>
      <c r="D546" s="688"/>
      <c r="E546" s="688"/>
      <c r="F546" s="36"/>
      <c r="G546" s="34" t="s">
        <v>972</v>
      </c>
      <c r="I546" s="199">
        <f>+'E10'!I547</f>
        <v>0</v>
      </c>
    </row>
    <row r="547" spans="2:9" outlineLevel="1" x14ac:dyDescent="0.2">
      <c r="B547" s="694">
        <v>4600</v>
      </c>
      <c r="C547" s="694"/>
      <c r="D547" s="694"/>
      <c r="E547" s="694"/>
      <c r="F547" s="50"/>
      <c r="G547" s="51" t="s">
        <v>973</v>
      </c>
      <c r="I547" s="200">
        <f>SUM(I548,I549,I550,I551,I552,I553,I554)</f>
        <v>0</v>
      </c>
    </row>
    <row r="548" spans="2:9" outlineLevel="2" x14ac:dyDescent="0.2">
      <c r="B548" s="692">
        <v>461</v>
      </c>
      <c r="C548" s="692"/>
      <c r="D548" s="692"/>
      <c r="E548" s="692"/>
      <c r="F548" s="35"/>
      <c r="G548" s="32" t="s">
        <v>974</v>
      </c>
      <c r="I548" s="198">
        <f>+'E10'!I549</f>
        <v>0</v>
      </c>
    </row>
    <row r="549" spans="2:9" outlineLevel="2" x14ac:dyDescent="0.2">
      <c r="B549" s="692">
        <v>462</v>
      </c>
      <c r="C549" s="692"/>
      <c r="D549" s="692"/>
      <c r="E549" s="692"/>
      <c r="F549" s="35"/>
      <c r="G549" s="32" t="s">
        <v>975</v>
      </c>
      <c r="I549" s="198">
        <f>+'E10'!I550</f>
        <v>0</v>
      </c>
    </row>
    <row r="550" spans="2:9" outlineLevel="2" x14ac:dyDescent="0.2">
      <c r="B550" s="692">
        <v>463</v>
      </c>
      <c r="C550" s="692"/>
      <c r="D550" s="692"/>
      <c r="E550" s="692"/>
      <c r="F550" s="35"/>
      <c r="G550" s="32" t="s">
        <v>976</v>
      </c>
      <c r="I550" s="198">
        <f>+'E10'!I551</f>
        <v>0</v>
      </c>
    </row>
    <row r="551" spans="2:9" ht="25.5" outlineLevel="2" x14ac:dyDescent="0.2">
      <c r="B551" s="692">
        <v>464</v>
      </c>
      <c r="C551" s="692"/>
      <c r="D551" s="692"/>
      <c r="E551" s="692"/>
      <c r="F551" s="35"/>
      <c r="G551" s="32" t="s">
        <v>977</v>
      </c>
      <c r="I551" s="198">
        <f>+'E10'!I552</f>
        <v>0</v>
      </c>
    </row>
    <row r="552" spans="2:9" ht="25.5" outlineLevel="2" x14ac:dyDescent="0.2">
      <c r="B552" s="692">
        <v>465</v>
      </c>
      <c r="C552" s="692"/>
      <c r="D552" s="692"/>
      <c r="E552" s="692"/>
      <c r="F552" s="35"/>
      <c r="G552" s="32" t="s">
        <v>978</v>
      </c>
      <c r="I552" s="198">
        <f>+'E10'!I553</f>
        <v>0</v>
      </c>
    </row>
    <row r="553" spans="2:9" outlineLevel="2" x14ac:dyDescent="0.2">
      <c r="B553" s="692">
        <v>466</v>
      </c>
      <c r="C553" s="692"/>
      <c r="D553" s="692"/>
      <c r="E553" s="692"/>
      <c r="F553" s="35"/>
      <c r="G553" s="32" t="s">
        <v>979</v>
      </c>
      <c r="I553" s="198">
        <f>+'E10'!I554</f>
        <v>0</v>
      </c>
    </row>
    <row r="554" spans="2:9" outlineLevel="2" x14ac:dyDescent="0.2">
      <c r="B554" s="692">
        <v>469</v>
      </c>
      <c r="C554" s="692"/>
      <c r="D554" s="692"/>
      <c r="E554" s="692"/>
      <c r="F554" s="35"/>
      <c r="G554" s="32" t="s">
        <v>980</v>
      </c>
      <c r="I554" s="198">
        <f>+'E10'!I555</f>
        <v>0</v>
      </c>
    </row>
    <row r="555" spans="2:9" outlineLevel="1" x14ac:dyDescent="0.2">
      <c r="B555" s="694">
        <v>4700</v>
      </c>
      <c r="C555" s="694"/>
      <c r="D555" s="694"/>
      <c r="E555" s="694"/>
      <c r="F555" s="50"/>
      <c r="G555" s="51" t="s">
        <v>72</v>
      </c>
      <c r="I555" s="200">
        <f>SUM(I556)</f>
        <v>0</v>
      </c>
    </row>
    <row r="556" spans="2:9" outlineLevel="2" x14ac:dyDescent="0.2">
      <c r="B556" s="692">
        <v>471</v>
      </c>
      <c r="C556" s="692"/>
      <c r="D556" s="692"/>
      <c r="E556" s="692"/>
      <c r="F556" s="35"/>
      <c r="G556" s="32" t="s">
        <v>981</v>
      </c>
      <c r="I556" s="198">
        <f>SUM(I557)</f>
        <v>0</v>
      </c>
    </row>
    <row r="557" spans="2:9" s="23" customFormat="1" outlineLevel="3" x14ac:dyDescent="0.2">
      <c r="B557" s="688">
        <v>47101</v>
      </c>
      <c r="C557" s="688"/>
      <c r="D557" s="688"/>
      <c r="E557" s="688"/>
      <c r="F557" s="36"/>
      <c r="G557" s="34" t="s">
        <v>981</v>
      </c>
      <c r="I557" s="199">
        <f>+'E10'!I558</f>
        <v>0</v>
      </c>
    </row>
    <row r="558" spans="2:9" outlineLevel="1" x14ac:dyDescent="0.2">
      <c r="B558" s="694">
        <v>4800</v>
      </c>
      <c r="C558" s="694"/>
      <c r="D558" s="694"/>
      <c r="E558" s="694"/>
      <c r="F558" s="50"/>
      <c r="G558" s="51" t="s">
        <v>73</v>
      </c>
      <c r="I558" s="200">
        <f>SUM(I559,I561,I563,I565,I567)</f>
        <v>0</v>
      </c>
    </row>
    <row r="559" spans="2:9" outlineLevel="2" x14ac:dyDescent="0.2">
      <c r="B559" s="692">
        <v>481</v>
      </c>
      <c r="C559" s="692"/>
      <c r="D559" s="692"/>
      <c r="E559" s="692"/>
      <c r="F559" s="35"/>
      <c r="G559" s="32" t="s">
        <v>982</v>
      </c>
      <c r="I559" s="198">
        <f>SUM(I560)</f>
        <v>0</v>
      </c>
    </row>
    <row r="560" spans="2:9" s="23" customFormat="1" outlineLevel="3" x14ac:dyDescent="0.2">
      <c r="B560" s="688">
        <v>48101</v>
      </c>
      <c r="C560" s="688"/>
      <c r="D560" s="688"/>
      <c r="E560" s="688"/>
      <c r="F560" s="36"/>
      <c r="G560" s="34" t="s">
        <v>982</v>
      </c>
      <c r="I560" s="199">
        <f>+'E10'!I561</f>
        <v>0</v>
      </c>
    </row>
    <row r="561" spans="2:9" outlineLevel="2" x14ac:dyDescent="0.2">
      <c r="B561" s="692">
        <v>482</v>
      </c>
      <c r="C561" s="692"/>
      <c r="D561" s="692"/>
      <c r="E561" s="692"/>
      <c r="F561" s="35"/>
      <c r="G561" s="32" t="s">
        <v>983</v>
      </c>
      <c r="I561" s="198">
        <f>SUM(I562)</f>
        <v>0</v>
      </c>
    </row>
    <row r="562" spans="2:9" s="23" customFormat="1" outlineLevel="3" x14ac:dyDescent="0.2">
      <c r="B562" s="688">
        <v>48201</v>
      </c>
      <c r="C562" s="688"/>
      <c r="D562" s="688"/>
      <c r="E562" s="688"/>
      <c r="F562" s="36"/>
      <c r="G562" s="34" t="s">
        <v>983</v>
      </c>
      <c r="I562" s="199">
        <f>+'E10'!I563</f>
        <v>0</v>
      </c>
    </row>
    <row r="563" spans="2:9" outlineLevel="2" x14ac:dyDescent="0.2">
      <c r="B563" s="692">
        <v>483</v>
      </c>
      <c r="C563" s="692"/>
      <c r="D563" s="692"/>
      <c r="E563" s="692"/>
      <c r="F563" s="35"/>
      <c r="G563" s="32" t="s">
        <v>984</v>
      </c>
      <c r="I563" s="198">
        <f>SUM(I564)</f>
        <v>0</v>
      </c>
    </row>
    <row r="564" spans="2:9" s="23" customFormat="1" outlineLevel="3" x14ac:dyDescent="0.2">
      <c r="B564" s="688">
        <v>48301</v>
      </c>
      <c r="C564" s="688"/>
      <c r="D564" s="688"/>
      <c r="E564" s="688"/>
      <c r="F564" s="36"/>
      <c r="G564" s="34" t="s">
        <v>984</v>
      </c>
      <c r="I564" s="199">
        <f>+'E10'!I565</f>
        <v>0</v>
      </c>
    </row>
    <row r="565" spans="2:9" outlineLevel="2" x14ac:dyDescent="0.2">
      <c r="B565" s="692">
        <v>484</v>
      </c>
      <c r="C565" s="692"/>
      <c r="D565" s="692"/>
      <c r="E565" s="692"/>
      <c r="F565" s="35"/>
      <c r="G565" s="32" t="s">
        <v>985</v>
      </c>
      <c r="I565" s="198">
        <f>SUM(I566)</f>
        <v>0</v>
      </c>
    </row>
    <row r="566" spans="2:9" s="23" customFormat="1" outlineLevel="3" x14ac:dyDescent="0.2">
      <c r="B566" s="688">
        <v>48401</v>
      </c>
      <c r="C566" s="688"/>
      <c r="D566" s="688"/>
      <c r="E566" s="688"/>
      <c r="F566" s="36"/>
      <c r="G566" s="34" t="s">
        <v>985</v>
      </c>
      <c r="I566" s="199">
        <f>+'E10'!I567</f>
        <v>0</v>
      </c>
    </row>
    <row r="567" spans="2:9" outlineLevel="2" x14ac:dyDescent="0.2">
      <c r="B567" s="692">
        <v>485</v>
      </c>
      <c r="C567" s="692"/>
      <c r="D567" s="692"/>
      <c r="E567" s="692"/>
      <c r="F567" s="35"/>
      <c r="G567" s="32" t="s">
        <v>986</v>
      </c>
      <c r="I567" s="198">
        <f>SUM(I568)</f>
        <v>0</v>
      </c>
    </row>
    <row r="568" spans="2:9" s="23" customFormat="1" outlineLevel="3" x14ac:dyDescent="0.2">
      <c r="B568" s="688">
        <v>48501</v>
      </c>
      <c r="C568" s="688"/>
      <c r="D568" s="688"/>
      <c r="E568" s="688"/>
      <c r="F568" s="36"/>
      <c r="G568" s="34" t="s">
        <v>986</v>
      </c>
      <c r="I568" s="199">
        <f>+'E10'!I569</f>
        <v>0</v>
      </c>
    </row>
    <row r="569" spans="2:9" outlineLevel="1" x14ac:dyDescent="0.2">
      <c r="B569" s="694">
        <v>4900</v>
      </c>
      <c r="C569" s="694"/>
      <c r="D569" s="694"/>
      <c r="E569" s="694"/>
      <c r="F569" s="50"/>
      <c r="G569" s="51" t="s">
        <v>74</v>
      </c>
      <c r="I569" s="200">
        <f>SUM(I570,I571,I572)</f>
        <v>0</v>
      </c>
    </row>
    <row r="570" spans="2:9" outlineLevel="2" x14ac:dyDescent="0.2">
      <c r="B570" s="692">
        <v>491</v>
      </c>
      <c r="C570" s="692"/>
      <c r="D570" s="692"/>
      <c r="E570" s="692"/>
      <c r="F570" s="35"/>
      <c r="G570" s="32" t="s">
        <v>987</v>
      </c>
      <c r="I570" s="198">
        <f>+'E10'!I571</f>
        <v>0</v>
      </c>
    </row>
    <row r="571" spans="2:9" outlineLevel="2" x14ac:dyDescent="0.2">
      <c r="B571" s="692">
        <v>492</v>
      </c>
      <c r="C571" s="692"/>
      <c r="D571" s="692"/>
      <c r="E571" s="692"/>
      <c r="F571" s="35"/>
      <c r="G571" s="32" t="s">
        <v>988</v>
      </c>
      <c r="I571" s="198">
        <f>+'E10'!I572</f>
        <v>0</v>
      </c>
    </row>
    <row r="572" spans="2:9" outlineLevel="2" x14ac:dyDescent="0.2">
      <c r="B572" s="692">
        <v>493</v>
      </c>
      <c r="C572" s="692"/>
      <c r="D572" s="692"/>
      <c r="E572" s="692"/>
      <c r="F572" s="35"/>
      <c r="G572" s="32" t="s">
        <v>989</v>
      </c>
      <c r="I572" s="198">
        <f>I573</f>
        <v>0</v>
      </c>
    </row>
    <row r="573" spans="2:9" s="23" customFormat="1" outlineLevel="3" x14ac:dyDescent="0.2">
      <c r="B573" s="688">
        <v>49301</v>
      </c>
      <c r="C573" s="688"/>
      <c r="D573" s="688"/>
      <c r="E573" s="688"/>
      <c r="F573" s="36"/>
      <c r="G573" s="34" t="s">
        <v>989</v>
      </c>
      <c r="I573" s="199">
        <f>+'E10'!I574</f>
        <v>0</v>
      </c>
    </row>
    <row r="574" spans="2:9" x14ac:dyDescent="0.2">
      <c r="B574" s="693">
        <v>5000</v>
      </c>
      <c r="C574" s="693"/>
      <c r="D574" s="693"/>
      <c r="E574" s="693"/>
      <c r="F574" s="48"/>
      <c r="G574" s="49" t="s">
        <v>75</v>
      </c>
      <c r="I574" s="201">
        <f>SUM(I575,I588,I599,I604,I626,I629,I654,I673,I691)</f>
        <v>0</v>
      </c>
    </row>
    <row r="575" spans="2:9" outlineLevel="1" x14ac:dyDescent="0.2">
      <c r="B575" s="694">
        <v>5100</v>
      </c>
      <c r="C575" s="694"/>
      <c r="D575" s="694"/>
      <c r="E575" s="694"/>
      <c r="F575" s="50"/>
      <c r="G575" s="51" t="s">
        <v>76</v>
      </c>
      <c r="I575" s="200">
        <f>SUM(I576,I578,I580,I582,I584,I586)</f>
        <v>0</v>
      </c>
    </row>
    <row r="576" spans="2:9" outlineLevel="2" x14ac:dyDescent="0.2">
      <c r="B576" s="692">
        <v>511</v>
      </c>
      <c r="C576" s="692"/>
      <c r="D576" s="692"/>
      <c r="E576" s="692"/>
      <c r="F576" s="35"/>
      <c r="G576" s="344" t="s">
        <v>224</v>
      </c>
      <c r="I576" s="198">
        <f>SUM(I577)</f>
        <v>0</v>
      </c>
    </row>
    <row r="577" spans="2:9" s="23" customFormat="1" outlineLevel="3" x14ac:dyDescent="0.2">
      <c r="B577" s="688">
        <v>51101</v>
      </c>
      <c r="C577" s="688"/>
      <c r="D577" s="688"/>
      <c r="E577" s="688"/>
      <c r="F577" s="36"/>
      <c r="G577" s="342" t="s">
        <v>224</v>
      </c>
      <c r="I577" s="199">
        <f>+'E10'!I578</f>
        <v>0</v>
      </c>
    </row>
    <row r="578" spans="2:9" outlineLevel="2" x14ac:dyDescent="0.2">
      <c r="B578" s="692">
        <v>512</v>
      </c>
      <c r="C578" s="692"/>
      <c r="D578" s="692"/>
      <c r="E578" s="692"/>
      <c r="F578" s="35"/>
      <c r="G578" s="344" t="s">
        <v>225</v>
      </c>
      <c r="I578" s="198">
        <f>SUM(I579)</f>
        <v>0</v>
      </c>
    </row>
    <row r="579" spans="2:9" s="23" customFormat="1" outlineLevel="3" x14ac:dyDescent="0.2">
      <c r="B579" s="688">
        <v>51201</v>
      </c>
      <c r="C579" s="688"/>
      <c r="D579" s="688"/>
      <c r="E579" s="688"/>
      <c r="F579" s="36"/>
      <c r="G579" s="342" t="s">
        <v>765</v>
      </c>
      <c r="I579" s="199">
        <f>+'E10'!I580</f>
        <v>0</v>
      </c>
    </row>
    <row r="580" spans="2:9" outlineLevel="2" x14ac:dyDescent="0.2">
      <c r="B580" s="692">
        <v>513</v>
      </c>
      <c r="C580" s="692"/>
      <c r="D580" s="692"/>
      <c r="E580" s="692"/>
      <c r="F580" s="35"/>
      <c r="G580" s="344" t="s">
        <v>226</v>
      </c>
      <c r="I580" s="198">
        <f>SUM(I581)</f>
        <v>0</v>
      </c>
    </row>
    <row r="581" spans="2:9" s="23" customFormat="1" outlineLevel="3" x14ac:dyDescent="0.2">
      <c r="B581" s="688">
        <v>51301</v>
      </c>
      <c r="C581" s="688"/>
      <c r="D581" s="688"/>
      <c r="E581" s="688"/>
      <c r="F581" s="36"/>
      <c r="G581" s="342" t="s">
        <v>226</v>
      </c>
      <c r="I581" s="199">
        <f>+'E10'!I582</f>
        <v>0</v>
      </c>
    </row>
    <row r="582" spans="2:9" outlineLevel="2" x14ac:dyDescent="0.2">
      <c r="B582" s="692">
        <v>514</v>
      </c>
      <c r="C582" s="692"/>
      <c r="D582" s="692"/>
      <c r="E582" s="692"/>
      <c r="F582" s="35"/>
      <c r="G582" s="344" t="s">
        <v>227</v>
      </c>
      <c r="I582" s="198">
        <f>SUM(I583)</f>
        <v>0</v>
      </c>
    </row>
    <row r="583" spans="2:9" s="23" customFormat="1" outlineLevel="3" x14ac:dyDescent="0.2">
      <c r="B583" s="688">
        <v>51401</v>
      </c>
      <c r="C583" s="688"/>
      <c r="D583" s="688"/>
      <c r="E583" s="688"/>
      <c r="F583" s="36"/>
      <c r="G583" s="342" t="s">
        <v>227</v>
      </c>
      <c r="I583" s="199">
        <f>+'E10'!I584</f>
        <v>0</v>
      </c>
    </row>
    <row r="584" spans="2:9" outlineLevel="2" x14ac:dyDescent="0.2">
      <c r="B584" s="692">
        <v>515</v>
      </c>
      <c r="C584" s="692"/>
      <c r="D584" s="692"/>
      <c r="E584" s="692"/>
      <c r="F584" s="35"/>
      <c r="G584" s="344" t="s">
        <v>1402</v>
      </c>
      <c r="I584" s="198">
        <f>SUM(I585)</f>
        <v>0</v>
      </c>
    </row>
    <row r="585" spans="2:9" s="23" customFormat="1" outlineLevel="3" x14ac:dyDescent="0.2">
      <c r="B585" s="688">
        <v>51501</v>
      </c>
      <c r="C585" s="688"/>
      <c r="D585" s="688"/>
      <c r="E585" s="688"/>
      <c r="F585" s="36"/>
      <c r="G585" s="342" t="s">
        <v>766</v>
      </c>
      <c r="I585" s="199">
        <f>+'E10'!I586</f>
        <v>0</v>
      </c>
    </row>
    <row r="586" spans="2:9" outlineLevel="2" x14ac:dyDescent="0.2">
      <c r="B586" s="692">
        <v>519</v>
      </c>
      <c r="C586" s="692"/>
      <c r="D586" s="692"/>
      <c r="E586" s="692"/>
      <c r="F586" s="35"/>
      <c r="G586" s="344" t="s">
        <v>1403</v>
      </c>
      <c r="I586" s="198">
        <f>SUM(I587)</f>
        <v>0</v>
      </c>
    </row>
    <row r="587" spans="2:9" s="23" customFormat="1" outlineLevel="3" x14ac:dyDescent="0.2">
      <c r="B587" s="688">
        <v>51901</v>
      </c>
      <c r="C587" s="688"/>
      <c r="D587" s="688"/>
      <c r="E587" s="688"/>
      <c r="F587" s="36"/>
      <c r="G587" s="342" t="s">
        <v>1403</v>
      </c>
      <c r="I587" s="199">
        <f>+'E10'!I588</f>
        <v>0</v>
      </c>
    </row>
    <row r="588" spans="2:9" outlineLevel="1" x14ac:dyDescent="0.2">
      <c r="B588" s="694">
        <v>5200</v>
      </c>
      <c r="C588" s="694"/>
      <c r="D588" s="694"/>
      <c r="E588" s="694"/>
      <c r="F588" s="50"/>
      <c r="G588" s="51" t="s">
        <v>77</v>
      </c>
      <c r="I588" s="200">
        <f>SUM(I589,I591,I593,I595)</f>
        <v>0</v>
      </c>
    </row>
    <row r="589" spans="2:9" outlineLevel="2" x14ac:dyDescent="0.2">
      <c r="B589" s="692">
        <v>521</v>
      </c>
      <c r="C589" s="692"/>
      <c r="D589" s="692"/>
      <c r="E589" s="692"/>
      <c r="F589" s="35"/>
      <c r="G589" s="344" t="s">
        <v>228</v>
      </c>
      <c r="I589" s="198">
        <f>SUM(I590)</f>
        <v>0</v>
      </c>
    </row>
    <row r="590" spans="2:9" s="23" customFormat="1" outlineLevel="3" x14ac:dyDescent="0.2">
      <c r="B590" s="688">
        <v>52101</v>
      </c>
      <c r="C590" s="688"/>
      <c r="D590" s="688"/>
      <c r="E590" s="688"/>
      <c r="F590" s="36"/>
      <c r="G590" s="342" t="s">
        <v>1404</v>
      </c>
      <c r="I590" s="199">
        <f>+'E10'!I591</f>
        <v>0</v>
      </c>
    </row>
    <row r="591" spans="2:9" outlineLevel="2" x14ac:dyDescent="0.2">
      <c r="B591" s="692">
        <v>522</v>
      </c>
      <c r="C591" s="692"/>
      <c r="D591" s="692"/>
      <c r="E591" s="692"/>
      <c r="F591" s="35"/>
      <c r="G591" s="344" t="s">
        <v>229</v>
      </c>
      <c r="I591" s="198">
        <f>SUM(I592)</f>
        <v>0</v>
      </c>
    </row>
    <row r="592" spans="2:9" s="23" customFormat="1" outlineLevel="3" x14ac:dyDescent="0.2">
      <c r="B592" s="688">
        <v>52201</v>
      </c>
      <c r="C592" s="688"/>
      <c r="D592" s="688"/>
      <c r="E592" s="688"/>
      <c r="F592" s="36"/>
      <c r="G592" s="342" t="s">
        <v>229</v>
      </c>
      <c r="I592" s="199">
        <f>+'E10'!I593</f>
        <v>0</v>
      </c>
    </row>
    <row r="593" spans="2:9" outlineLevel="2" x14ac:dyDescent="0.2">
      <c r="B593" s="692">
        <v>523</v>
      </c>
      <c r="C593" s="692"/>
      <c r="D593" s="692"/>
      <c r="E593" s="692"/>
      <c r="F593" s="35"/>
      <c r="G593" s="344" t="s">
        <v>230</v>
      </c>
      <c r="I593" s="198">
        <f>SUM(I594)</f>
        <v>0</v>
      </c>
    </row>
    <row r="594" spans="2:9" s="23" customFormat="1" outlineLevel="3" x14ac:dyDescent="0.2">
      <c r="B594" s="688">
        <v>52301</v>
      </c>
      <c r="C594" s="688"/>
      <c r="D594" s="688"/>
      <c r="E594" s="688"/>
      <c r="F594" s="36"/>
      <c r="G594" s="342" t="s">
        <v>1405</v>
      </c>
      <c r="I594" s="199">
        <f>+'E10'!I595</f>
        <v>0</v>
      </c>
    </row>
    <row r="595" spans="2:9" outlineLevel="2" x14ac:dyDescent="0.2">
      <c r="B595" s="692">
        <v>529</v>
      </c>
      <c r="C595" s="692"/>
      <c r="D595" s="692"/>
      <c r="E595" s="692"/>
      <c r="F595" s="35"/>
      <c r="G595" s="344" t="s">
        <v>231</v>
      </c>
      <c r="I595" s="198">
        <f>SUM(I596:I598)</f>
        <v>0</v>
      </c>
    </row>
    <row r="596" spans="2:9" s="23" customFormat="1" outlineLevel="3" x14ac:dyDescent="0.2">
      <c r="B596" s="688">
        <v>52901</v>
      </c>
      <c r="C596" s="688"/>
      <c r="D596" s="688"/>
      <c r="E596" s="688"/>
      <c r="F596" s="36"/>
      <c r="G596" s="342" t="s">
        <v>767</v>
      </c>
      <c r="I596" s="199">
        <f>+'E10'!I597</f>
        <v>0</v>
      </c>
    </row>
    <row r="597" spans="2:9" s="23" customFormat="1" outlineLevel="3" x14ac:dyDescent="0.2">
      <c r="B597" s="688">
        <v>52902</v>
      </c>
      <c r="C597" s="688"/>
      <c r="D597" s="688"/>
      <c r="E597" s="688"/>
      <c r="F597" s="36"/>
      <c r="G597" s="342" t="s">
        <v>768</v>
      </c>
      <c r="I597" s="199">
        <f>+'E10'!I598</f>
        <v>0</v>
      </c>
    </row>
    <row r="598" spans="2:9" s="23" customFormat="1" outlineLevel="3" x14ac:dyDescent="0.2">
      <c r="B598" s="688">
        <v>52903</v>
      </c>
      <c r="C598" s="688"/>
      <c r="D598" s="688"/>
      <c r="E598" s="688"/>
      <c r="F598" s="36"/>
      <c r="G598" s="342" t="s">
        <v>769</v>
      </c>
      <c r="I598" s="199">
        <f>+'E10'!I599</f>
        <v>0</v>
      </c>
    </row>
    <row r="599" spans="2:9" outlineLevel="1" x14ac:dyDescent="0.2">
      <c r="B599" s="694">
        <v>5300</v>
      </c>
      <c r="C599" s="694"/>
      <c r="D599" s="694"/>
      <c r="E599" s="694"/>
      <c r="F599" s="50"/>
      <c r="G599" s="51" t="s">
        <v>78</v>
      </c>
      <c r="I599" s="200">
        <f>SUM(I600,I602)</f>
        <v>0</v>
      </c>
    </row>
    <row r="600" spans="2:9" outlineLevel="2" x14ac:dyDescent="0.2">
      <c r="B600" s="692">
        <v>531</v>
      </c>
      <c r="C600" s="692"/>
      <c r="D600" s="692"/>
      <c r="E600" s="692"/>
      <c r="F600" s="35"/>
      <c r="G600" s="344" t="s">
        <v>232</v>
      </c>
      <c r="I600" s="198">
        <f>SUM(I601)</f>
        <v>0</v>
      </c>
    </row>
    <row r="601" spans="2:9" s="23" customFormat="1" outlineLevel="3" x14ac:dyDescent="0.2">
      <c r="B601" s="688">
        <v>53101</v>
      </c>
      <c r="C601" s="688"/>
      <c r="D601" s="688"/>
      <c r="E601" s="688"/>
      <c r="F601" s="36"/>
      <c r="G601" s="342" t="s">
        <v>232</v>
      </c>
      <c r="I601" s="199">
        <f>+'E10'!I602</f>
        <v>0</v>
      </c>
    </row>
    <row r="602" spans="2:9" outlineLevel="2" x14ac:dyDescent="0.2">
      <c r="B602" s="692">
        <v>532</v>
      </c>
      <c r="C602" s="692"/>
      <c r="D602" s="692"/>
      <c r="E602" s="692"/>
      <c r="F602" s="35"/>
      <c r="G602" s="344" t="s">
        <v>233</v>
      </c>
      <c r="I602" s="198">
        <f>SUM(I603)</f>
        <v>0</v>
      </c>
    </row>
    <row r="603" spans="2:9" s="23" customFormat="1" outlineLevel="3" x14ac:dyDescent="0.2">
      <c r="B603" s="688">
        <v>53201</v>
      </c>
      <c r="C603" s="688"/>
      <c r="D603" s="688"/>
      <c r="E603" s="688"/>
      <c r="F603" s="36"/>
      <c r="G603" s="342" t="s">
        <v>233</v>
      </c>
      <c r="I603" s="199">
        <f>+'E10'!I604</f>
        <v>0</v>
      </c>
    </row>
    <row r="604" spans="2:9" outlineLevel="1" x14ac:dyDescent="0.2">
      <c r="B604" s="694">
        <v>5400</v>
      </c>
      <c r="C604" s="694"/>
      <c r="D604" s="694"/>
      <c r="E604" s="694"/>
      <c r="F604" s="50"/>
      <c r="G604" s="51" t="s">
        <v>79</v>
      </c>
      <c r="I604" s="200">
        <f>SUM(I605,I610,I614,I618,I620,I624)</f>
        <v>0</v>
      </c>
    </row>
    <row r="605" spans="2:9" outlineLevel="2" x14ac:dyDescent="0.2">
      <c r="B605" s="692">
        <v>541</v>
      </c>
      <c r="C605" s="692"/>
      <c r="D605" s="692"/>
      <c r="E605" s="692"/>
      <c r="F605" s="35"/>
      <c r="G605" s="32" t="s">
        <v>770</v>
      </c>
      <c r="I605" s="198">
        <f>SUM(I606:I609)</f>
        <v>0</v>
      </c>
    </row>
    <row r="606" spans="2:9" s="23" customFormat="1" outlineLevel="3" x14ac:dyDescent="0.2">
      <c r="B606" s="688">
        <v>54101</v>
      </c>
      <c r="C606" s="688"/>
      <c r="D606" s="688"/>
      <c r="E606" s="688"/>
      <c r="F606" s="36"/>
      <c r="G606" s="342" t="s">
        <v>771</v>
      </c>
      <c r="I606" s="199">
        <f>+'E10'!I607</f>
        <v>0</v>
      </c>
    </row>
    <row r="607" spans="2:9" s="23" customFormat="1" outlineLevel="3" x14ac:dyDescent="0.2">
      <c r="B607" s="688">
        <v>54102</v>
      </c>
      <c r="C607" s="688"/>
      <c r="D607" s="688"/>
      <c r="E607" s="688"/>
      <c r="F607" s="36"/>
      <c r="G607" s="342" t="s">
        <v>772</v>
      </c>
      <c r="I607" s="199">
        <f>+'E10'!I608</f>
        <v>0</v>
      </c>
    </row>
    <row r="608" spans="2:9" s="23" customFormat="1" outlineLevel="3" x14ac:dyDescent="0.2">
      <c r="B608" s="688">
        <v>54103</v>
      </c>
      <c r="C608" s="688"/>
      <c r="D608" s="688"/>
      <c r="E608" s="688"/>
      <c r="F608" s="36"/>
      <c r="G608" s="342" t="s">
        <v>773</v>
      </c>
      <c r="I608" s="199">
        <f>+'E10'!I609</f>
        <v>0</v>
      </c>
    </row>
    <row r="609" spans="2:9" s="23" customFormat="1" outlineLevel="3" x14ac:dyDescent="0.2">
      <c r="B609" s="688">
        <v>54104</v>
      </c>
      <c r="C609" s="688"/>
      <c r="D609" s="688"/>
      <c r="E609" s="688"/>
      <c r="F609" s="36"/>
      <c r="G609" s="342" t="s">
        <v>1406</v>
      </c>
      <c r="I609" s="199">
        <f>+'E10'!I610</f>
        <v>0</v>
      </c>
    </row>
    <row r="610" spans="2:9" outlineLevel="2" x14ac:dyDescent="0.2">
      <c r="B610" s="692">
        <v>542</v>
      </c>
      <c r="C610" s="692"/>
      <c r="D610" s="692"/>
      <c r="E610" s="692"/>
      <c r="F610" s="35"/>
      <c r="G610" s="344" t="s">
        <v>234</v>
      </c>
      <c r="I610" s="198">
        <f>SUM(I611:I613)</f>
        <v>0</v>
      </c>
    </row>
    <row r="611" spans="2:9" s="23" customFormat="1" outlineLevel="3" x14ac:dyDescent="0.2">
      <c r="B611" s="688">
        <v>54201</v>
      </c>
      <c r="C611" s="688"/>
      <c r="D611" s="688"/>
      <c r="E611" s="688"/>
      <c r="F611" s="36"/>
      <c r="G611" s="342" t="s">
        <v>890</v>
      </c>
      <c r="I611" s="199">
        <f>+'E10'!I612</f>
        <v>0</v>
      </c>
    </row>
    <row r="612" spans="2:9" s="23" customFormat="1" ht="25.5" outlineLevel="3" x14ac:dyDescent="0.2">
      <c r="B612" s="688">
        <v>54202</v>
      </c>
      <c r="C612" s="688"/>
      <c r="D612" s="688"/>
      <c r="E612" s="688"/>
      <c r="F612" s="36"/>
      <c r="G612" s="342" t="s">
        <v>891</v>
      </c>
      <c r="I612" s="199">
        <f>+'E10'!I613</f>
        <v>0</v>
      </c>
    </row>
    <row r="613" spans="2:9" s="23" customFormat="1" outlineLevel="3" x14ac:dyDescent="0.2">
      <c r="B613" s="688">
        <v>54203</v>
      </c>
      <c r="C613" s="688"/>
      <c r="D613" s="688"/>
      <c r="E613" s="688"/>
      <c r="F613" s="36"/>
      <c r="G613" s="342" t="s">
        <v>774</v>
      </c>
      <c r="I613" s="199">
        <f>+'E10'!I614</f>
        <v>0</v>
      </c>
    </row>
    <row r="614" spans="2:9" outlineLevel="2" x14ac:dyDescent="0.2">
      <c r="B614" s="692">
        <v>543</v>
      </c>
      <c r="C614" s="692"/>
      <c r="D614" s="692"/>
      <c r="E614" s="692"/>
      <c r="F614" s="35"/>
      <c r="G614" s="344" t="s">
        <v>235</v>
      </c>
      <c r="I614" s="198">
        <f>SUM(I615:I617)</f>
        <v>0</v>
      </c>
    </row>
    <row r="615" spans="2:9" s="23" customFormat="1" outlineLevel="3" x14ac:dyDescent="0.2">
      <c r="B615" s="688">
        <v>54301</v>
      </c>
      <c r="C615" s="688"/>
      <c r="D615" s="688"/>
      <c r="E615" s="688"/>
      <c r="F615" s="36"/>
      <c r="G615" s="342" t="s">
        <v>775</v>
      </c>
      <c r="I615" s="199">
        <f>+'E10'!I616</f>
        <v>0</v>
      </c>
    </row>
    <row r="616" spans="2:9" s="23" customFormat="1" outlineLevel="3" x14ac:dyDescent="0.2">
      <c r="B616" s="688">
        <v>54302</v>
      </c>
      <c r="C616" s="688"/>
      <c r="D616" s="688"/>
      <c r="E616" s="688"/>
      <c r="F616" s="36"/>
      <c r="G616" s="342" t="s">
        <v>892</v>
      </c>
      <c r="I616" s="199">
        <f>+'E10'!I617</f>
        <v>0</v>
      </c>
    </row>
    <row r="617" spans="2:9" s="23" customFormat="1" outlineLevel="3" x14ac:dyDescent="0.2">
      <c r="B617" s="688">
        <v>54303</v>
      </c>
      <c r="C617" s="688"/>
      <c r="D617" s="688"/>
      <c r="E617" s="688"/>
      <c r="F617" s="36"/>
      <c r="G617" s="342" t="s">
        <v>776</v>
      </c>
      <c r="I617" s="199">
        <f>+'E10'!I618</f>
        <v>0</v>
      </c>
    </row>
    <row r="618" spans="2:9" outlineLevel="2" x14ac:dyDescent="0.2">
      <c r="B618" s="692" t="s">
        <v>1407</v>
      </c>
      <c r="C618" s="692"/>
      <c r="D618" s="692"/>
      <c r="E618" s="692"/>
      <c r="F618" s="35"/>
      <c r="G618" s="344" t="s">
        <v>1408</v>
      </c>
      <c r="I618" s="198">
        <f>SUM(I619)</f>
        <v>0</v>
      </c>
    </row>
    <row r="619" spans="2:9" s="23" customFormat="1" outlineLevel="3" x14ac:dyDescent="0.2">
      <c r="B619" s="688" t="s">
        <v>1409</v>
      </c>
      <c r="C619" s="688"/>
      <c r="D619" s="688"/>
      <c r="E619" s="688"/>
      <c r="F619" s="36"/>
      <c r="G619" s="342" t="s">
        <v>1410</v>
      </c>
      <c r="I619" s="199">
        <f>+'E10'!I620</f>
        <v>0</v>
      </c>
    </row>
    <row r="620" spans="2:9" outlineLevel="2" x14ac:dyDescent="0.2">
      <c r="B620" s="692">
        <v>545</v>
      </c>
      <c r="C620" s="692"/>
      <c r="D620" s="692"/>
      <c r="E620" s="692"/>
      <c r="F620" s="35"/>
      <c r="G620" s="344" t="s">
        <v>236</v>
      </c>
      <c r="I620" s="198">
        <f>SUM(I621:I623)</f>
        <v>0</v>
      </c>
    </row>
    <row r="621" spans="2:9" s="23" customFormat="1" outlineLevel="3" x14ac:dyDescent="0.2">
      <c r="B621" s="688">
        <v>54501</v>
      </c>
      <c r="C621" s="688"/>
      <c r="D621" s="688"/>
      <c r="E621" s="688"/>
      <c r="F621" s="36"/>
      <c r="G621" s="342" t="s">
        <v>1411</v>
      </c>
      <c r="I621" s="199">
        <f>+'E10'!I622</f>
        <v>0</v>
      </c>
    </row>
    <row r="622" spans="2:9" s="23" customFormat="1" ht="25.5" outlineLevel="3" x14ac:dyDescent="0.2">
      <c r="B622" s="688">
        <v>54502</v>
      </c>
      <c r="C622" s="688"/>
      <c r="D622" s="688"/>
      <c r="E622" s="688"/>
      <c r="F622" s="36"/>
      <c r="G622" s="342" t="s">
        <v>1412</v>
      </c>
      <c r="I622" s="199">
        <f>+'E10'!I623</f>
        <v>0</v>
      </c>
    </row>
    <row r="623" spans="2:9" s="23" customFormat="1" outlineLevel="3" x14ac:dyDescent="0.2">
      <c r="B623" s="688">
        <v>54503</v>
      </c>
      <c r="C623" s="688"/>
      <c r="D623" s="688"/>
      <c r="E623" s="688"/>
      <c r="F623" s="36"/>
      <c r="G623" s="342" t="s">
        <v>1413</v>
      </c>
      <c r="I623" s="199">
        <f>+'E10'!I624</f>
        <v>0</v>
      </c>
    </row>
    <row r="624" spans="2:9" outlineLevel="2" x14ac:dyDescent="0.2">
      <c r="B624" s="692">
        <v>549</v>
      </c>
      <c r="C624" s="692"/>
      <c r="D624" s="692"/>
      <c r="E624" s="692"/>
      <c r="F624" s="35"/>
      <c r="G624" s="344" t="s">
        <v>1414</v>
      </c>
      <c r="I624" s="198">
        <f>SUM(I625)</f>
        <v>0</v>
      </c>
    </row>
    <row r="625" spans="2:9" s="23" customFormat="1" outlineLevel="3" x14ac:dyDescent="0.2">
      <c r="B625" s="688">
        <v>54901</v>
      </c>
      <c r="C625" s="688"/>
      <c r="D625" s="688"/>
      <c r="E625" s="688"/>
      <c r="F625" s="36"/>
      <c r="G625" s="342" t="s">
        <v>1414</v>
      </c>
      <c r="I625" s="199">
        <f>+'E10'!I626</f>
        <v>0</v>
      </c>
    </row>
    <row r="626" spans="2:9" outlineLevel="1" x14ac:dyDescent="0.2">
      <c r="B626" s="694">
        <v>5500</v>
      </c>
      <c r="C626" s="694"/>
      <c r="D626" s="694"/>
      <c r="E626" s="694"/>
      <c r="F626" s="50"/>
      <c r="G626" s="51" t="s">
        <v>80</v>
      </c>
      <c r="I626" s="200">
        <f>SUM(I627)</f>
        <v>0</v>
      </c>
    </row>
    <row r="627" spans="2:9" outlineLevel="2" x14ac:dyDescent="0.2">
      <c r="B627" s="692">
        <v>551</v>
      </c>
      <c r="C627" s="692"/>
      <c r="D627" s="692"/>
      <c r="E627" s="692"/>
      <c r="F627" s="35"/>
      <c r="G627" s="32" t="s">
        <v>80</v>
      </c>
      <c r="I627" s="198">
        <f>SUM(I628)</f>
        <v>0</v>
      </c>
    </row>
    <row r="628" spans="2:9" s="23" customFormat="1" outlineLevel="3" x14ac:dyDescent="0.2">
      <c r="B628" s="688">
        <v>55101</v>
      </c>
      <c r="C628" s="688"/>
      <c r="D628" s="688"/>
      <c r="E628" s="688"/>
      <c r="F628" s="36"/>
      <c r="G628" s="34" t="s">
        <v>80</v>
      </c>
      <c r="I628" s="199">
        <f>+'E10'!I629</f>
        <v>0</v>
      </c>
    </row>
    <row r="629" spans="2:9" outlineLevel="1" x14ac:dyDescent="0.2">
      <c r="B629" s="694">
        <v>5600</v>
      </c>
      <c r="C629" s="694"/>
      <c r="D629" s="694"/>
      <c r="E629" s="694"/>
      <c r="F629" s="50"/>
      <c r="G629" s="51" t="s">
        <v>81</v>
      </c>
      <c r="I629" s="200">
        <f>SUM(I630,I632,I635,I637,I639,I641,I643,I647)</f>
        <v>0</v>
      </c>
    </row>
    <row r="630" spans="2:9" outlineLevel="2" x14ac:dyDescent="0.2">
      <c r="B630" s="692">
        <v>561</v>
      </c>
      <c r="C630" s="692"/>
      <c r="D630" s="692"/>
      <c r="E630" s="692"/>
      <c r="F630" s="35"/>
      <c r="G630" s="344" t="s">
        <v>1415</v>
      </c>
      <c r="I630" s="198">
        <f>SUM(I631)</f>
        <v>0</v>
      </c>
    </row>
    <row r="631" spans="2:9" s="23" customFormat="1" outlineLevel="3" x14ac:dyDescent="0.2">
      <c r="B631" s="688">
        <v>56101</v>
      </c>
      <c r="C631" s="688"/>
      <c r="D631" s="688"/>
      <c r="E631" s="688"/>
      <c r="F631" s="36"/>
      <c r="G631" s="342" t="s">
        <v>1415</v>
      </c>
      <c r="I631" s="199">
        <f>+'E10'!I632</f>
        <v>0</v>
      </c>
    </row>
    <row r="632" spans="2:9" outlineLevel="2" x14ac:dyDescent="0.2">
      <c r="B632" s="692">
        <v>562</v>
      </c>
      <c r="C632" s="692"/>
      <c r="D632" s="692"/>
      <c r="E632" s="692"/>
      <c r="F632" s="35"/>
      <c r="G632" s="344" t="s">
        <v>1416</v>
      </c>
      <c r="I632" s="198">
        <f>SUM(I633:I634)</f>
        <v>0</v>
      </c>
    </row>
    <row r="633" spans="2:9" s="23" customFormat="1" outlineLevel="3" x14ac:dyDescent="0.2">
      <c r="B633" s="688">
        <v>56201</v>
      </c>
      <c r="C633" s="688"/>
      <c r="D633" s="688"/>
      <c r="E633" s="688"/>
      <c r="F633" s="36"/>
      <c r="G633" s="342" t="s">
        <v>1416</v>
      </c>
      <c r="I633" s="199">
        <f>+'E10'!I634</f>
        <v>0</v>
      </c>
    </row>
    <row r="634" spans="2:9" s="23" customFormat="1" outlineLevel="3" x14ac:dyDescent="0.2">
      <c r="B634" s="688">
        <v>56202</v>
      </c>
      <c r="C634" s="688"/>
      <c r="D634" s="688"/>
      <c r="E634" s="688"/>
      <c r="F634" s="36"/>
      <c r="G634" s="342" t="s">
        <v>1417</v>
      </c>
      <c r="I634" s="199">
        <f>+'E10'!I635</f>
        <v>0</v>
      </c>
    </row>
    <row r="635" spans="2:9" outlineLevel="2" x14ac:dyDescent="0.2">
      <c r="B635" s="692">
        <v>563</v>
      </c>
      <c r="C635" s="692"/>
      <c r="D635" s="692"/>
      <c r="E635" s="692"/>
      <c r="F635" s="35"/>
      <c r="G635" s="344" t="s">
        <v>1418</v>
      </c>
      <c r="I635" s="198">
        <f>SUM(I636)</f>
        <v>0</v>
      </c>
    </row>
    <row r="636" spans="2:9" s="23" customFormat="1" outlineLevel="3" x14ac:dyDescent="0.2">
      <c r="B636" s="688">
        <v>56301</v>
      </c>
      <c r="C636" s="688"/>
      <c r="D636" s="688"/>
      <c r="E636" s="688"/>
      <c r="F636" s="36"/>
      <c r="G636" s="342" t="s">
        <v>1418</v>
      </c>
      <c r="I636" s="199">
        <f>+'E10'!I637</f>
        <v>0</v>
      </c>
    </row>
    <row r="637" spans="2:9" ht="25.5" outlineLevel="2" x14ac:dyDescent="0.2">
      <c r="B637" s="692">
        <v>564</v>
      </c>
      <c r="C637" s="692"/>
      <c r="D637" s="692"/>
      <c r="E637" s="692"/>
      <c r="F637" s="35"/>
      <c r="G637" s="344" t="s">
        <v>1419</v>
      </c>
      <c r="I637" s="198">
        <f>SUM(I638)</f>
        <v>0</v>
      </c>
    </row>
    <row r="638" spans="2:9" s="23" customFormat="1" ht="25.5" outlineLevel="3" x14ac:dyDescent="0.2">
      <c r="B638" s="688">
        <v>56401</v>
      </c>
      <c r="C638" s="688"/>
      <c r="D638" s="688"/>
      <c r="E638" s="688"/>
      <c r="F638" s="36"/>
      <c r="G638" s="342" t="s">
        <v>1419</v>
      </c>
      <c r="I638" s="199">
        <f>+'E10'!I639</f>
        <v>0</v>
      </c>
    </row>
    <row r="639" spans="2:9" outlineLevel="2" x14ac:dyDescent="0.2">
      <c r="B639" s="692">
        <v>565</v>
      </c>
      <c r="C639" s="692"/>
      <c r="D639" s="692"/>
      <c r="E639" s="692"/>
      <c r="F639" s="35"/>
      <c r="G639" s="344" t="s">
        <v>237</v>
      </c>
      <c r="I639" s="198">
        <f>SUM(I640)</f>
        <v>0</v>
      </c>
    </row>
    <row r="640" spans="2:9" s="23" customFormat="1" outlineLevel="3" x14ac:dyDescent="0.2">
      <c r="B640" s="688">
        <v>56501</v>
      </c>
      <c r="C640" s="688"/>
      <c r="D640" s="688"/>
      <c r="E640" s="688"/>
      <c r="F640" s="36"/>
      <c r="G640" s="342" t="s">
        <v>1420</v>
      </c>
      <c r="I640" s="199">
        <f>+'E10'!I641</f>
        <v>0</v>
      </c>
    </row>
    <row r="641" spans="2:9" outlineLevel="2" x14ac:dyDescent="0.2">
      <c r="B641" s="692">
        <v>566</v>
      </c>
      <c r="C641" s="692"/>
      <c r="D641" s="692"/>
      <c r="E641" s="692"/>
      <c r="F641" s="35"/>
      <c r="G641" s="344" t="s">
        <v>238</v>
      </c>
      <c r="I641" s="198">
        <f>SUM(I642)</f>
        <v>0</v>
      </c>
    </row>
    <row r="642" spans="2:9" s="23" customFormat="1" outlineLevel="3" x14ac:dyDescent="0.2">
      <c r="B642" s="688">
        <v>56601</v>
      </c>
      <c r="C642" s="688"/>
      <c r="D642" s="688"/>
      <c r="E642" s="688"/>
      <c r="F642" s="36"/>
      <c r="G642" s="342" t="s">
        <v>238</v>
      </c>
      <c r="I642" s="199">
        <f>+'E10'!I643</f>
        <v>0</v>
      </c>
    </row>
    <row r="643" spans="2:9" outlineLevel="2" x14ac:dyDescent="0.2">
      <c r="B643" s="692">
        <v>567</v>
      </c>
      <c r="C643" s="692"/>
      <c r="D643" s="692"/>
      <c r="E643" s="692"/>
      <c r="F643" s="35"/>
      <c r="G643" s="344" t="s">
        <v>777</v>
      </c>
      <c r="I643" s="198">
        <f>SUM(I644:I646)</f>
        <v>0</v>
      </c>
    </row>
    <row r="644" spans="2:9" s="23" customFormat="1" outlineLevel="3" x14ac:dyDescent="0.2">
      <c r="B644" s="688">
        <v>56701</v>
      </c>
      <c r="C644" s="688"/>
      <c r="D644" s="688"/>
      <c r="E644" s="688"/>
      <c r="F644" s="36"/>
      <c r="G644" s="342" t="s">
        <v>778</v>
      </c>
      <c r="I644" s="199">
        <f>+'E10'!I645</f>
        <v>0</v>
      </c>
    </row>
    <row r="645" spans="2:9" s="23" customFormat="1" outlineLevel="3" x14ac:dyDescent="0.2">
      <c r="B645" s="688">
        <v>56702</v>
      </c>
      <c r="C645" s="688"/>
      <c r="D645" s="688"/>
      <c r="E645" s="688"/>
      <c r="F645" s="36"/>
      <c r="G645" s="342" t="s">
        <v>239</v>
      </c>
      <c r="I645" s="199">
        <f>+'E10'!I646</f>
        <v>0</v>
      </c>
    </row>
    <row r="646" spans="2:9" s="23" customFormat="1" outlineLevel="3" x14ac:dyDescent="0.2">
      <c r="B646" s="688">
        <v>56703</v>
      </c>
      <c r="C646" s="688"/>
      <c r="D646" s="688"/>
      <c r="E646" s="688"/>
      <c r="F646" s="36"/>
      <c r="G646" s="342" t="s">
        <v>779</v>
      </c>
      <c r="I646" s="199">
        <f>+'E10'!I647</f>
        <v>0</v>
      </c>
    </row>
    <row r="647" spans="2:9" outlineLevel="2" x14ac:dyDescent="0.2">
      <c r="B647" s="692">
        <v>569</v>
      </c>
      <c r="C647" s="692"/>
      <c r="D647" s="692"/>
      <c r="E647" s="692"/>
      <c r="F647" s="35"/>
      <c r="G647" s="32" t="s">
        <v>240</v>
      </c>
      <c r="I647" s="198">
        <f>SUM(I648:I653)</f>
        <v>0</v>
      </c>
    </row>
    <row r="648" spans="2:9" s="23" customFormat="1" ht="17.25" outlineLevel="3" x14ac:dyDescent="0.2">
      <c r="B648" s="688">
        <v>56901</v>
      </c>
      <c r="C648" s="688"/>
      <c r="D648" s="688"/>
      <c r="E648" s="688"/>
      <c r="F648" s="36"/>
      <c r="G648" s="34" t="s">
        <v>780</v>
      </c>
      <c r="I648" s="199">
        <f>+'E10'!I649</f>
        <v>0</v>
      </c>
    </row>
    <row r="649" spans="2:9" s="23" customFormat="1" outlineLevel="3" x14ac:dyDescent="0.2">
      <c r="B649" s="688">
        <v>56902</v>
      </c>
      <c r="C649" s="688"/>
      <c r="D649" s="688"/>
      <c r="E649" s="688"/>
      <c r="F649" s="36"/>
      <c r="G649" s="34" t="s">
        <v>899</v>
      </c>
      <c r="I649" s="199">
        <f>+'E10'!I650</f>
        <v>0</v>
      </c>
    </row>
    <row r="650" spans="2:9" s="23" customFormat="1" outlineLevel="3" x14ac:dyDescent="0.2">
      <c r="B650" s="688">
        <v>56903</v>
      </c>
      <c r="C650" s="688"/>
      <c r="D650" s="688"/>
      <c r="E650" s="688"/>
      <c r="F650" s="36"/>
      <c r="G650" s="34" t="s">
        <v>781</v>
      </c>
      <c r="I650" s="199">
        <f>+'E10'!I651</f>
        <v>0</v>
      </c>
    </row>
    <row r="651" spans="2:9" s="23" customFormat="1" outlineLevel="3" x14ac:dyDescent="0.2">
      <c r="B651" s="688">
        <v>56904</v>
      </c>
      <c r="C651" s="688"/>
      <c r="D651" s="688"/>
      <c r="E651" s="688"/>
      <c r="F651" s="36"/>
      <c r="G651" s="34" t="s">
        <v>782</v>
      </c>
      <c r="I651" s="199">
        <f>+'E10'!I652</f>
        <v>0</v>
      </c>
    </row>
    <row r="652" spans="2:9" s="23" customFormat="1" outlineLevel="3" x14ac:dyDescent="0.2">
      <c r="B652" s="688">
        <v>56905</v>
      </c>
      <c r="C652" s="688"/>
      <c r="D652" s="688"/>
      <c r="E652" s="688"/>
      <c r="F652" s="36"/>
      <c r="G652" s="34" t="s">
        <v>783</v>
      </c>
      <c r="I652" s="199">
        <f>+'E10'!I653</f>
        <v>0</v>
      </c>
    </row>
    <row r="653" spans="2:9" s="23" customFormat="1" outlineLevel="3" x14ac:dyDescent="0.2">
      <c r="B653" s="688">
        <v>56906</v>
      </c>
      <c r="C653" s="688"/>
      <c r="D653" s="688"/>
      <c r="E653" s="688"/>
      <c r="F653" s="36"/>
      <c r="G653" s="34" t="s">
        <v>784</v>
      </c>
      <c r="I653" s="199">
        <f>+'E10'!I654</f>
        <v>0</v>
      </c>
    </row>
    <row r="654" spans="2:9" outlineLevel="1" x14ac:dyDescent="0.2">
      <c r="B654" s="694">
        <v>5700</v>
      </c>
      <c r="C654" s="694"/>
      <c r="D654" s="694"/>
      <c r="E654" s="694"/>
      <c r="F654" s="50"/>
      <c r="G654" s="51" t="s">
        <v>82</v>
      </c>
      <c r="I654" s="200">
        <f>SUM(I655,I657,I659,I661,I663,I665,I667,I669,I671)</f>
        <v>0</v>
      </c>
    </row>
    <row r="655" spans="2:9" outlineLevel="2" x14ac:dyDescent="0.2">
      <c r="B655" s="692">
        <v>571</v>
      </c>
      <c r="C655" s="692"/>
      <c r="D655" s="692"/>
      <c r="E655" s="692"/>
      <c r="F655" s="35"/>
      <c r="G655" s="344" t="s">
        <v>241</v>
      </c>
      <c r="I655" s="198">
        <f>SUM(I656)</f>
        <v>0</v>
      </c>
    </row>
    <row r="656" spans="2:9" s="23" customFormat="1" outlineLevel="3" x14ac:dyDescent="0.2">
      <c r="B656" s="688">
        <v>57101</v>
      </c>
      <c r="C656" s="688"/>
      <c r="D656" s="688"/>
      <c r="E656" s="688"/>
      <c r="F656" s="36"/>
      <c r="G656" s="342" t="s">
        <v>241</v>
      </c>
      <c r="I656" s="199">
        <f>+'E10'!I657</f>
        <v>0</v>
      </c>
    </row>
    <row r="657" spans="2:9" outlineLevel="2" x14ac:dyDescent="0.2">
      <c r="B657" s="692">
        <v>572</v>
      </c>
      <c r="C657" s="692"/>
      <c r="D657" s="692"/>
      <c r="E657" s="692"/>
      <c r="F657" s="35"/>
      <c r="G657" s="344" t="s">
        <v>242</v>
      </c>
      <c r="I657" s="198">
        <f>SUM(I658)</f>
        <v>0</v>
      </c>
    </row>
    <row r="658" spans="2:9" s="23" customFormat="1" outlineLevel="3" x14ac:dyDescent="0.2">
      <c r="B658" s="688">
        <v>57201</v>
      </c>
      <c r="C658" s="688"/>
      <c r="D658" s="688"/>
      <c r="E658" s="688"/>
      <c r="F658" s="36"/>
      <c r="G658" s="342" t="s">
        <v>242</v>
      </c>
      <c r="I658" s="199">
        <f>+'E10'!I659</f>
        <v>0</v>
      </c>
    </row>
    <row r="659" spans="2:9" outlineLevel="2" x14ac:dyDescent="0.2">
      <c r="B659" s="692">
        <v>573</v>
      </c>
      <c r="C659" s="692"/>
      <c r="D659" s="692"/>
      <c r="E659" s="692"/>
      <c r="F659" s="35"/>
      <c r="G659" s="344" t="s">
        <v>243</v>
      </c>
      <c r="I659" s="198">
        <f>SUM(I660)</f>
        <v>0</v>
      </c>
    </row>
    <row r="660" spans="2:9" s="23" customFormat="1" outlineLevel="3" x14ac:dyDescent="0.2">
      <c r="B660" s="688">
        <v>57301</v>
      </c>
      <c r="C660" s="688"/>
      <c r="D660" s="688"/>
      <c r="E660" s="688"/>
      <c r="F660" s="36"/>
      <c r="G660" s="342" t="s">
        <v>243</v>
      </c>
      <c r="I660" s="199">
        <f>+'E10'!I661</f>
        <v>0</v>
      </c>
    </row>
    <row r="661" spans="2:9" outlineLevel="2" x14ac:dyDescent="0.2">
      <c r="B661" s="692">
        <v>574</v>
      </c>
      <c r="C661" s="692"/>
      <c r="D661" s="692"/>
      <c r="E661" s="692"/>
      <c r="F661" s="35"/>
      <c r="G661" s="344" t="s">
        <v>244</v>
      </c>
      <c r="I661" s="198">
        <f>SUM(I662)</f>
        <v>0</v>
      </c>
    </row>
    <row r="662" spans="2:9" s="23" customFormat="1" outlineLevel="3" x14ac:dyDescent="0.2">
      <c r="B662" s="688">
        <v>57401</v>
      </c>
      <c r="C662" s="688"/>
      <c r="D662" s="688"/>
      <c r="E662" s="688"/>
      <c r="F662" s="36"/>
      <c r="G662" s="342" t="s">
        <v>244</v>
      </c>
      <c r="I662" s="199">
        <f>+'E10'!I663</f>
        <v>0</v>
      </c>
    </row>
    <row r="663" spans="2:9" outlineLevel="2" x14ac:dyDescent="0.2">
      <c r="B663" s="692">
        <v>575</v>
      </c>
      <c r="C663" s="692"/>
      <c r="D663" s="692"/>
      <c r="E663" s="692"/>
      <c r="F663" s="35"/>
      <c r="G663" s="344" t="s">
        <v>245</v>
      </c>
      <c r="I663" s="198">
        <f>SUM(I664)</f>
        <v>0</v>
      </c>
    </row>
    <row r="664" spans="2:9" s="23" customFormat="1" outlineLevel="3" x14ac:dyDescent="0.2">
      <c r="B664" s="688">
        <v>57501</v>
      </c>
      <c r="C664" s="688"/>
      <c r="D664" s="688"/>
      <c r="E664" s="688"/>
      <c r="F664" s="36"/>
      <c r="G664" s="342" t="s">
        <v>245</v>
      </c>
      <c r="I664" s="199">
        <f>+'E10'!I665</f>
        <v>0</v>
      </c>
    </row>
    <row r="665" spans="2:9" outlineLevel="2" x14ac:dyDescent="0.2">
      <c r="B665" s="692">
        <v>576</v>
      </c>
      <c r="C665" s="692"/>
      <c r="D665" s="692"/>
      <c r="E665" s="692"/>
      <c r="F665" s="35"/>
      <c r="G665" s="344" t="s">
        <v>246</v>
      </c>
      <c r="I665" s="198">
        <f>SUM(I666)</f>
        <v>0</v>
      </c>
    </row>
    <row r="666" spans="2:9" s="23" customFormat="1" outlineLevel="3" x14ac:dyDescent="0.2">
      <c r="B666" s="688">
        <v>57601</v>
      </c>
      <c r="C666" s="688"/>
      <c r="D666" s="688"/>
      <c r="E666" s="688"/>
      <c r="F666" s="36"/>
      <c r="G666" s="342" t="s">
        <v>246</v>
      </c>
      <c r="I666" s="199">
        <f>+'E10'!I667</f>
        <v>0</v>
      </c>
    </row>
    <row r="667" spans="2:9" outlineLevel="2" x14ac:dyDescent="0.2">
      <c r="B667" s="692" t="s">
        <v>1421</v>
      </c>
      <c r="C667" s="692"/>
      <c r="D667" s="692"/>
      <c r="E667" s="692"/>
      <c r="F667" s="35"/>
      <c r="G667" s="344" t="s">
        <v>1422</v>
      </c>
      <c r="I667" s="198">
        <f>SUM(I668)</f>
        <v>0</v>
      </c>
    </row>
    <row r="668" spans="2:9" s="23" customFormat="1" outlineLevel="3" x14ac:dyDescent="0.2">
      <c r="B668" s="688" t="s">
        <v>1423</v>
      </c>
      <c r="C668" s="688"/>
      <c r="D668" s="688"/>
      <c r="E668" s="688"/>
      <c r="F668" s="36"/>
      <c r="G668" s="342" t="s">
        <v>1422</v>
      </c>
      <c r="I668" s="199">
        <f>+'E10'!I669</f>
        <v>0</v>
      </c>
    </row>
    <row r="669" spans="2:9" outlineLevel="2" x14ac:dyDescent="0.2">
      <c r="B669" s="692" t="s">
        <v>1424</v>
      </c>
      <c r="C669" s="692"/>
      <c r="D669" s="692"/>
      <c r="E669" s="692"/>
      <c r="F669" s="35"/>
      <c r="G669" s="344" t="s">
        <v>1425</v>
      </c>
      <c r="I669" s="198">
        <f>SUM(I670)</f>
        <v>0</v>
      </c>
    </row>
    <row r="670" spans="2:9" s="23" customFormat="1" outlineLevel="3" x14ac:dyDescent="0.2">
      <c r="B670" s="688" t="s">
        <v>1426</v>
      </c>
      <c r="C670" s="688"/>
      <c r="D670" s="688"/>
      <c r="E670" s="688"/>
      <c r="F670" s="36"/>
      <c r="G670" s="342" t="s">
        <v>1425</v>
      </c>
      <c r="I670" s="199">
        <f>+'E10'!I671</f>
        <v>0</v>
      </c>
    </row>
    <row r="671" spans="2:9" outlineLevel="2" x14ac:dyDescent="0.2">
      <c r="B671" s="692" t="s">
        <v>1427</v>
      </c>
      <c r="C671" s="692"/>
      <c r="D671" s="692"/>
      <c r="E671" s="692"/>
      <c r="F671" s="35"/>
      <c r="G671" s="344" t="s">
        <v>1428</v>
      </c>
      <c r="I671" s="198">
        <f>SUM(I672)</f>
        <v>0</v>
      </c>
    </row>
    <row r="672" spans="2:9" s="23" customFormat="1" outlineLevel="3" x14ac:dyDescent="0.2">
      <c r="B672" s="688" t="s">
        <v>1429</v>
      </c>
      <c r="C672" s="688"/>
      <c r="D672" s="688"/>
      <c r="E672" s="688"/>
      <c r="F672" s="36"/>
      <c r="G672" s="342" t="s">
        <v>1428</v>
      </c>
      <c r="I672" s="199">
        <f>+'E10'!I673</f>
        <v>0</v>
      </c>
    </row>
    <row r="673" spans="2:9" outlineLevel="1" x14ac:dyDescent="0.2">
      <c r="B673" s="694">
        <v>5800</v>
      </c>
      <c r="C673" s="694"/>
      <c r="D673" s="694"/>
      <c r="E673" s="694"/>
      <c r="F673" s="50"/>
      <c r="G673" s="51" t="s">
        <v>83</v>
      </c>
      <c r="I673" s="200">
        <f>SUM(I674,I678,I681,I685)</f>
        <v>0</v>
      </c>
    </row>
    <row r="674" spans="2:9" outlineLevel="2" x14ac:dyDescent="0.2">
      <c r="B674" s="692">
        <v>581</v>
      </c>
      <c r="C674" s="692"/>
      <c r="D674" s="692"/>
      <c r="E674" s="692"/>
      <c r="F674" s="35"/>
      <c r="G674" s="32" t="s">
        <v>247</v>
      </c>
      <c r="I674" s="198">
        <f>SUM(I675:I677)</f>
        <v>0</v>
      </c>
    </row>
    <row r="675" spans="2:9" s="23" customFormat="1" outlineLevel="3" x14ac:dyDescent="0.2">
      <c r="B675" s="688">
        <v>58101</v>
      </c>
      <c r="C675" s="688"/>
      <c r="D675" s="688"/>
      <c r="E675" s="688"/>
      <c r="F675" s="36"/>
      <c r="G675" s="34" t="s">
        <v>900</v>
      </c>
      <c r="I675" s="199">
        <f>+'E10'!I676</f>
        <v>0</v>
      </c>
    </row>
    <row r="676" spans="2:9" s="23" customFormat="1" outlineLevel="3" x14ac:dyDescent="0.2">
      <c r="B676" s="688">
        <v>58102</v>
      </c>
      <c r="C676" s="688"/>
      <c r="D676" s="688"/>
      <c r="E676" s="688"/>
      <c r="F676" s="36"/>
      <c r="G676" s="34" t="s">
        <v>901</v>
      </c>
      <c r="I676" s="199">
        <f>+'E10'!I677</f>
        <v>0</v>
      </c>
    </row>
    <row r="677" spans="2:9" s="23" customFormat="1" outlineLevel="3" x14ac:dyDescent="0.2">
      <c r="B677" s="688">
        <v>58103</v>
      </c>
      <c r="C677" s="688"/>
      <c r="D677" s="688"/>
      <c r="E677" s="688"/>
      <c r="F677" s="36"/>
      <c r="G677" s="34" t="s">
        <v>1228</v>
      </c>
      <c r="I677" s="199">
        <f>+'E10'!I678</f>
        <v>0</v>
      </c>
    </row>
    <row r="678" spans="2:9" outlineLevel="2" x14ac:dyDescent="0.2">
      <c r="B678" s="692">
        <v>582</v>
      </c>
      <c r="C678" s="692"/>
      <c r="D678" s="692"/>
      <c r="E678" s="692"/>
      <c r="F678" s="35"/>
      <c r="G678" s="32" t="s">
        <v>248</v>
      </c>
      <c r="I678" s="198">
        <f>SUM(I679:I680)</f>
        <v>0</v>
      </c>
    </row>
    <row r="679" spans="2:9" s="23" customFormat="1" outlineLevel="3" x14ac:dyDescent="0.2">
      <c r="B679" s="688">
        <v>58201</v>
      </c>
      <c r="C679" s="688"/>
      <c r="D679" s="688"/>
      <c r="E679" s="688"/>
      <c r="F679" s="36"/>
      <c r="G679" s="34" t="s">
        <v>902</v>
      </c>
      <c r="I679" s="199">
        <f>+'E10'!I680</f>
        <v>0</v>
      </c>
    </row>
    <row r="680" spans="2:9" s="23" customFormat="1" outlineLevel="3" x14ac:dyDescent="0.2">
      <c r="B680" s="685">
        <v>58202</v>
      </c>
      <c r="C680" s="686"/>
      <c r="D680" s="686"/>
      <c r="E680" s="687"/>
      <c r="F680" s="36"/>
      <c r="G680" s="342" t="s">
        <v>1229</v>
      </c>
      <c r="I680" s="199">
        <f>+'E10'!I681</f>
        <v>0</v>
      </c>
    </row>
    <row r="681" spans="2:9" outlineLevel="2" x14ac:dyDescent="0.2">
      <c r="B681" s="692">
        <v>583</v>
      </c>
      <c r="C681" s="692"/>
      <c r="D681" s="692"/>
      <c r="E681" s="692"/>
      <c r="F681" s="35"/>
      <c r="G681" s="344" t="s">
        <v>1433</v>
      </c>
      <c r="I681" s="198">
        <f>SUM(I682:I684)</f>
        <v>0</v>
      </c>
    </row>
    <row r="682" spans="2:9" s="23" customFormat="1" ht="25.5" outlineLevel="3" x14ac:dyDescent="0.2">
      <c r="B682" s="688">
        <v>58301</v>
      </c>
      <c r="C682" s="688"/>
      <c r="D682" s="688"/>
      <c r="E682" s="688"/>
      <c r="F682" s="36"/>
      <c r="G682" s="342" t="s">
        <v>1230</v>
      </c>
      <c r="I682" s="199">
        <f>+'E10'!I683</f>
        <v>0</v>
      </c>
    </row>
    <row r="683" spans="2:9" s="23" customFormat="1" ht="25.5" outlineLevel="3" x14ac:dyDescent="0.2">
      <c r="B683" s="685">
        <v>58302</v>
      </c>
      <c r="C683" s="686"/>
      <c r="D683" s="686"/>
      <c r="E683" s="687"/>
      <c r="F683" s="36"/>
      <c r="G683" s="342" t="s">
        <v>1231</v>
      </c>
      <c r="I683" s="199">
        <f>+'E10'!I684</f>
        <v>0</v>
      </c>
    </row>
    <row r="684" spans="2:9" s="23" customFormat="1" outlineLevel="3" x14ac:dyDescent="0.2">
      <c r="B684" s="688">
        <v>58309</v>
      </c>
      <c r="C684" s="688"/>
      <c r="D684" s="688"/>
      <c r="E684" s="688"/>
      <c r="F684" s="36"/>
      <c r="G684" s="342" t="s">
        <v>1432</v>
      </c>
      <c r="I684" s="199">
        <f>+'E10'!I685</f>
        <v>0</v>
      </c>
    </row>
    <row r="685" spans="2:9" outlineLevel="2" x14ac:dyDescent="0.2">
      <c r="B685" s="692">
        <v>589</v>
      </c>
      <c r="C685" s="692"/>
      <c r="D685" s="692"/>
      <c r="E685" s="692"/>
      <c r="F685" s="35"/>
      <c r="G685" s="32" t="s">
        <v>249</v>
      </c>
      <c r="I685" s="198">
        <f>SUM(I686:I690)</f>
        <v>0</v>
      </c>
    </row>
    <row r="686" spans="2:9" s="23" customFormat="1" outlineLevel="3" x14ac:dyDescent="0.2">
      <c r="B686" s="685">
        <v>58901</v>
      </c>
      <c r="C686" s="686"/>
      <c r="D686" s="686"/>
      <c r="E686" s="687"/>
      <c r="F686" s="36"/>
      <c r="G686" s="342" t="s">
        <v>893</v>
      </c>
      <c r="I686" s="199">
        <f>+'E10'!I687</f>
        <v>0</v>
      </c>
    </row>
    <row r="687" spans="2:9" s="23" customFormat="1" outlineLevel="3" x14ac:dyDescent="0.2">
      <c r="B687" s="685">
        <v>58902</v>
      </c>
      <c r="C687" s="686"/>
      <c r="D687" s="686"/>
      <c r="E687" s="687"/>
      <c r="F687" s="36"/>
      <c r="G687" s="342" t="s">
        <v>785</v>
      </c>
      <c r="I687" s="199">
        <f>+'E10'!I688</f>
        <v>0</v>
      </c>
    </row>
    <row r="688" spans="2:9" s="23" customFormat="1" ht="25.5" outlineLevel="3" x14ac:dyDescent="0.2">
      <c r="B688" s="685">
        <v>58903</v>
      </c>
      <c r="C688" s="686"/>
      <c r="D688" s="686"/>
      <c r="E688" s="687"/>
      <c r="F688" s="36"/>
      <c r="G688" s="342" t="s">
        <v>1430</v>
      </c>
      <c r="I688" s="199">
        <f>+'E10'!I689</f>
        <v>0</v>
      </c>
    </row>
    <row r="689" spans="2:9" s="23" customFormat="1" outlineLevel="3" x14ac:dyDescent="0.2">
      <c r="B689" s="685">
        <v>58904</v>
      </c>
      <c r="C689" s="686"/>
      <c r="D689" s="686"/>
      <c r="E689" s="687"/>
      <c r="F689" s="36"/>
      <c r="G689" s="342" t="s">
        <v>1431</v>
      </c>
      <c r="I689" s="199">
        <f>+'E10'!I690</f>
        <v>0</v>
      </c>
    </row>
    <row r="690" spans="2:9" s="23" customFormat="1" outlineLevel="3" x14ac:dyDescent="0.2">
      <c r="B690" s="685">
        <v>58909</v>
      </c>
      <c r="C690" s="686"/>
      <c r="D690" s="686"/>
      <c r="E690" s="687"/>
      <c r="F690" s="36"/>
      <c r="G690" s="342" t="s">
        <v>249</v>
      </c>
      <c r="I690" s="199">
        <f>+'E10'!I691</f>
        <v>0</v>
      </c>
    </row>
    <row r="691" spans="2:9" outlineLevel="1" x14ac:dyDescent="0.2">
      <c r="B691" s="694">
        <v>5900</v>
      </c>
      <c r="C691" s="694"/>
      <c r="D691" s="694"/>
      <c r="E691" s="694"/>
      <c r="F691" s="50"/>
      <c r="G691" s="51" t="s">
        <v>84</v>
      </c>
      <c r="I691" s="200">
        <f>SUM(I692,I694,I696,I698,I700,I702,I704,I706,I708)</f>
        <v>0</v>
      </c>
    </row>
    <row r="692" spans="2:9" outlineLevel="2" x14ac:dyDescent="0.2">
      <c r="B692" s="692">
        <v>591</v>
      </c>
      <c r="C692" s="692"/>
      <c r="D692" s="692"/>
      <c r="E692" s="692"/>
      <c r="F692" s="35"/>
      <c r="G692" s="344" t="s">
        <v>990</v>
      </c>
      <c r="I692" s="198">
        <f>SUM(I693)</f>
        <v>0</v>
      </c>
    </row>
    <row r="693" spans="2:9" s="23" customFormat="1" outlineLevel="3" x14ac:dyDescent="0.2">
      <c r="B693" s="688">
        <v>59101</v>
      </c>
      <c r="C693" s="688"/>
      <c r="D693" s="688"/>
      <c r="E693" s="688"/>
      <c r="F693" s="36"/>
      <c r="G693" s="342" t="s">
        <v>990</v>
      </c>
      <c r="I693" s="199">
        <f>+'E10'!I694</f>
        <v>0</v>
      </c>
    </row>
    <row r="694" spans="2:9" outlineLevel="2" x14ac:dyDescent="0.2">
      <c r="B694" s="692">
        <v>592</v>
      </c>
      <c r="C694" s="692"/>
      <c r="D694" s="692"/>
      <c r="E694" s="692"/>
      <c r="F694" s="35"/>
      <c r="G694" s="344" t="s">
        <v>250</v>
      </c>
      <c r="I694" s="198">
        <f>SUM(I695)</f>
        <v>0</v>
      </c>
    </row>
    <row r="695" spans="2:9" s="23" customFormat="1" outlineLevel="3" x14ac:dyDescent="0.2">
      <c r="B695" s="688">
        <v>59201</v>
      </c>
      <c r="C695" s="688"/>
      <c r="D695" s="688"/>
      <c r="E695" s="688"/>
      <c r="F695" s="36"/>
      <c r="G695" s="342" t="s">
        <v>250</v>
      </c>
      <c r="I695" s="199">
        <f>+'E10'!I696</f>
        <v>0</v>
      </c>
    </row>
    <row r="696" spans="2:9" outlineLevel="2" x14ac:dyDescent="0.2">
      <c r="B696" s="692">
        <v>593</v>
      </c>
      <c r="C696" s="692"/>
      <c r="D696" s="692"/>
      <c r="E696" s="692"/>
      <c r="F696" s="35"/>
      <c r="G696" s="344" t="s">
        <v>251</v>
      </c>
      <c r="I696" s="198">
        <f>SUM(I697)</f>
        <v>0</v>
      </c>
    </row>
    <row r="697" spans="2:9" s="23" customFormat="1" outlineLevel="3" x14ac:dyDescent="0.2">
      <c r="B697" s="688">
        <v>59301</v>
      </c>
      <c r="C697" s="688"/>
      <c r="D697" s="688"/>
      <c r="E697" s="688"/>
      <c r="F697" s="36"/>
      <c r="G697" s="342" t="s">
        <v>251</v>
      </c>
      <c r="I697" s="199">
        <f>+'E10'!I698</f>
        <v>0</v>
      </c>
    </row>
    <row r="698" spans="2:9" outlineLevel="2" x14ac:dyDescent="0.2">
      <c r="B698" s="692">
        <v>594</v>
      </c>
      <c r="C698" s="692"/>
      <c r="D698" s="692"/>
      <c r="E698" s="692"/>
      <c r="F698" s="35"/>
      <c r="G698" s="344" t="s">
        <v>252</v>
      </c>
      <c r="I698" s="198">
        <f>SUM(I699)</f>
        <v>0</v>
      </c>
    </row>
    <row r="699" spans="2:9" s="23" customFormat="1" outlineLevel="3" x14ac:dyDescent="0.2">
      <c r="B699" s="688">
        <v>59401</v>
      </c>
      <c r="C699" s="688"/>
      <c r="D699" s="688"/>
      <c r="E699" s="688"/>
      <c r="F699" s="36"/>
      <c r="G699" s="342" t="s">
        <v>252</v>
      </c>
      <c r="I699" s="199">
        <f>+'E10'!I700</f>
        <v>0</v>
      </c>
    </row>
    <row r="700" spans="2:9" outlineLevel="2" x14ac:dyDescent="0.2">
      <c r="B700" s="692">
        <v>595</v>
      </c>
      <c r="C700" s="692"/>
      <c r="D700" s="692"/>
      <c r="E700" s="692"/>
      <c r="F700" s="35"/>
      <c r="G700" s="32" t="s">
        <v>253</v>
      </c>
      <c r="I700" s="198">
        <f>SUM(I701)</f>
        <v>0</v>
      </c>
    </row>
    <row r="701" spans="2:9" s="23" customFormat="1" outlineLevel="3" x14ac:dyDescent="0.2">
      <c r="B701" s="688">
        <v>59501</v>
      </c>
      <c r="C701" s="688"/>
      <c r="D701" s="688"/>
      <c r="E701" s="688"/>
      <c r="F701" s="36"/>
      <c r="G701" s="34" t="s">
        <v>253</v>
      </c>
      <c r="I701" s="199">
        <f>+'E10'!I702</f>
        <v>0</v>
      </c>
    </row>
    <row r="702" spans="2:9" outlineLevel="2" x14ac:dyDescent="0.2">
      <c r="B702" s="692">
        <v>596</v>
      </c>
      <c r="C702" s="692"/>
      <c r="D702" s="692"/>
      <c r="E702" s="692"/>
      <c r="F702" s="35"/>
      <c r="G702" s="32" t="s">
        <v>991</v>
      </c>
      <c r="I702" s="198">
        <f>SUM(I703)</f>
        <v>0</v>
      </c>
    </row>
    <row r="703" spans="2:9" s="23" customFormat="1" outlineLevel="3" x14ac:dyDescent="0.2">
      <c r="B703" s="688">
        <v>59601</v>
      </c>
      <c r="C703" s="688"/>
      <c r="D703" s="688"/>
      <c r="E703" s="688"/>
      <c r="F703" s="36"/>
      <c r="G703" s="34" t="s">
        <v>991</v>
      </c>
      <c r="I703" s="199">
        <f>+'E10'!I704</f>
        <v>0</v>
      </c>
    </row>
    <row r="704" spans="2:9" outlineLevel="2" x14ac:dyDescent="0.2">
      <c r="B704" s="692">
        <v>597</v>
      </c>
      <c r="C704" s="692"/>
      <c r="D704" s="692"/>
      <c r="E704" s="692"/>
      <c r="F704" s="35"/>
      <c r="G704" s="344" t="s">
        <v>254</v>
      </c>
      <c r="I704" s="198">
        <f>SUM(I705)</f>
        <v>0</v>
      </c>
    </row>
    <row r="705" spans="2:9" s="23" customFormat="1" outlineLevel="3" x14ac:dyDescent="0.2">
      <c r="B705" s="688">
        <v>59701</v>
      </c>
      <c r="C705" s="688"/>
      <c r="D705" s="688"/>
      <c r="E705" s="688"/>
      <c r="F705" s="36"/>
      <c r="G705" s="342" t="s">
        <v>254</v>
      </c>
      <c r="I705" s="199">
        <f>+'E10'!I706</f>
        <v>0</v>
      </c>
    </row>
    <row r="706" spans="2:9" outlineLevel="2" x14ac:dyDescent="0.2">
      <c r="B706" s="692" t="s">
        <v>1434</v>
      </c>
      <c r="C706" s="692"/>
      <c r="D706" s="692"/>
      <c r="E706" s="692"/>
      <c r="F706" s="35"/>
      <c r="G706" s="344" t="s">
        <v>1435</v>
      </c>
      <c r="I706" s="198">
        <f>SUM(I707)</f>
        <v>0</v>
      </c>
    </row>
    <row r="707" spans="2:9" s="23" customFormat="1" outlineLevel="3" x14ac:dyDescent="0.2">
      <c r="B707" s="688" t="s">
        <v>1436</v>
      </c>
      <c r="C707" s="688"/>
      <c r="D707" s="688"/>
      <c r="E707" s="688"/>
      <c r="F707" s="36"/>
      <c r="G707" s="342" t="s">
        <v>1437</v>
      </c>
      <c r="I707" s="199">
        <f>+'E10'!I708</f>
        <v>0</v>
      </c>
    </row>
    <row r="708" spans="2:9" outlineLevel="2" x14ac:dyDescent="0.2">
      <c r="B708" s="692">
        <v>599</v>
      </c>
      <c r="C708" s="692"/>
      <c r="D708" s="692"/>
      <c r="E708" s="692"/>
      <c r="F708" s="35"/>
      <c r="G708" s="344" t="s">
        <v>255</v>
      </c>
      <c r="I708" s="198">
        <f>SUM(I709)</f>
        <v>0</v>
      </c>
    </row>
    <row r="709" spans="2:9" s="23" customFormat="1" outlineLevel="3" x14ac:dyDescent="0.2">
      <c r="B709" s="688">
        <v>59901</v>
      </c>
      <c r="C709" s="688"/>
      <c r="D709" s="688"/>
      <c r="E709" s="688"/>
      <c r="F709" s="36"/>
      <c r="G709" s="342" t="s">
        <v>255</v>
      </c>
      <c r="I709" s="199">
        <f>+'E10'!I710</f>
        <v>0</v>
      </c>
    </row>
    <row r="710" spans="2:9" x14ac:dyDescent="0.2">
      <c r="B710" s="693">
        <v>6000</v>
      </c>
      <c r="C710" s="693"/>
      <c r="D710" s="693"/>
      <c r="E710" s="693"/>
      <c r="F710" s="48"/>
      <c r="G710" s="49" t="s">
        <v>85</v>
      </c>
      <c r="I710" s="201">
        <f>SUM(I711,I750,I793)</f>
        <v>0</v>
      </c>
    </row>
    <row r="711" spans="2:9" outlineLevel="1" x14ac:dyDescent="0.2">
      <c r="B711" s="694">
        <v>6100</v>
      </c>
      <c r="C711" s="694"/>
      <c r="D711" s="694"/>
      <c r="E711" s="694"/>
      <c r="F711" s="50"/>
      <c r="G711" s="51" t="s">
        <v>86</v>
      </c>
      <c r="I711" s="200">
        <f>SUM(I712,I717,I722,I727,I732,I737,I742,I746)</f>
        <v>0</v>
      </c>
    </row>
    <row r="712" spans="2:9" outlineLevel="2" x14ac:dyDescent="0.2">
      <c r="B712" s="692">
        <v>611</v>
      </c>
      <c r="C712" s="692"/>
      <c r="D712" s="692"/>
      <c r="E712" s="692"/>
      <c r="F712" s="35"/>
      <c r="G712" s="344" t="s">
        <v>256</v>
      </c>
      <c r="I712" s="198">
        <f>SUM(I713:I716)</f>
        <v>0</v>
      </c>
    </row>
    <row r="713" spans="2:9" s="23" customFormat="1" outlineLevel="3" x14ac:dyDescent="0.2">
      <c r="B713" s="688">
        <v>61101</v>
      </c>
      <c r="C713" s="688"/>
      <c r="D713" s="688"/>
      <c r="E713" s="688"/>
      <c r="F713" s="36"/>
      <c r="G713" s="342" t="s">
        <v>1438</v>
      </c>
      <c r="I713" s="199">
        <f>+'E10'!I714</f>
        <v>0</v>
      </c>
    </row>
    <row r="714" spans="2:9" s="23" customFormat="1" ht="25.5" outlineLevel="3" x14ac:dyDescent="0.2">
      <c r="B714" s="688">
        <v>61102</v>
      </c>
      <c r="C714" s="688"/>
      <c r="D714" s="688"/>
      <c r="E714" s="688"/>
      <c r="F714" s="36"/>
      <c r="G714" s="342" t="s">
        <v>1439</v>
      </c>
      <c r="I714" s="199">
        <f>+'E10'!I715</f>
        <v>0</v>
      </c>
    </row>
    <row r="715" spans="2:9" s="23" customFormat="1" ht="25.5" outlineLevel="3" x14ac:dyDescent="0.2">
      <c r="B715" s="688">
        <v>61103</v>
      </c>
      <c r="C715" s="688"/>
      <c r="D715" s="688"/>
      <c r="E715" s="688"/>
      <c r="F715" s="36"/>
      <c r="G715" s="342" t="s">
        <v>1440</v>
      </c>
      <c r="I715" s="199">
        <f>+'E10'!I716</f>
        <v>0</v>
      </c>
    </row>
    <row r="716" spans="2:9" s="23" customFormat="1" outlineLevel="3" x14ac:dyDescent="0.2">
      <c r="B716" s="688">
        <v>61104</v>
      </c>
      <c r="C716" s="688"/>
      <c r="D716" s="688"/>
      <c r="E716" s="688"/>
      <c r="F716" s="36"/>
      <c r="G716" s="342" t="s">
        <v>1441</v>
      </c>
      <c r="I716" s="199">
        <f>+'E10'!I717</f>
        <v>0</v>
      </c>
    </row>
    <row r="717" spans="2:9" outlineLevel="2" x14ac:dyDescent="0.2">
      <c r="B717" s="692">
        <v>612</v>
      </c>
      <c r="C717" s="692"/>
      <c r="D717" s="692"/>
      <c r="E717" s="692"/>
      <c r="F717" s="35"/>
      <c r="G717" s="344" t="s">
        <v>786</v>
      </c>
      <c r="I717" s="198">
        <f>SUM(I718:I721)</f>
        <v>0</v>
      </c>
    </row>
    <row r="718" spans="2:9" s="23" customFormat="1" outlineLevel="3" x14ac:dyDescent="0.2">
      <c r="B718" s="688">
        <v>61201</v>
      </c>
      <c r="C718" s="688"/>
      <c r="D718" s="688"/>
      <c r="E718" s="688"/>
      <c r="F718" s="36"/>
      <c r="G718" s="342" t="s">
        <v>1442</v>
      </c>
      <c r="I718" s="199">
        <f>+'E10'!I719</f>
        <v>0</v>
      </c>
    </row>
    <row r="719" spans="2:9" s="23" customFormat="1" ht="25.5" outlineLevel="3" x14ac:dyDescent="0.2">
      <c r="B719" s="688">
        <v>61202</v>
      </c>
      <c r="C719" s="688"/>
      <c r="D719" s="688"/>
      <c r="E719" s="688"/>
      <c r="F719" s="36"/>
      <c r="G719" s="342" t="s">
        <v>1443</v>
      </c>
      <c r="I719" s="199">
        <f>+'E10'!I720</f>
        <v>0</v>
      </c>
    </row>
    <row r="720" spans="2:9" s="23" customFormat="1" ht="25.5" outlineLevel="3" x14ac:dyDescent="0.2">
      <c r="B720" s="688">
        <v>61203</v>
      </c>
      <c r="C720" s="688"/>
      <c r="D720" s="688"/>
      <c r="E720" s="688"/>
      <c r="F720" s="36"/>
      <c r="G720" s="342" t="s">
        <v>1444</v>
      </c>
      <c r="I720" s="199">
        <f>+'E10'!I721</f>
        <v>0</v>
      </c>
    </row>
    <row r="721" spans="2:9" s="23" customFormat="1" outlineLevel="3" x14ac:dyDescent="0.2">
      <c r="B721" s="688">
        <v>61204</v>
      </c>
      <c r="C721" s="688"/>
      <c r="D721" s="688"/>
      <c r="E721" s="688"/>
      <c r="F721" s="36"/>
      <c r="G721" s="342" t="s">
        <v>1445</v>
      </c>
      <c r="I721" s="199">
        <f>+'E10'!I722</f>
        <v>0</v>
      </c>
    </row>
    <row r="722" spans="2:9" ht="25.5" outlineLevel="2" x14ac:dyDescent="0.2">
      <c r="B722" s="692">
        <v>613</v>
      </c>
      <c r="C722" s="692"/>
      <c r="D722" s="692"/>
      <c r="E722" s="692"/>
      <c r="F722" s="35"/>
      <c r="G722" s="344" t="s">
        <v>262</v>
      </c>
      <c r="I722" s="198">
        <f>SUM(I723:I726)</f>
        <v>0</v>
      </c>
    </row>
    <row r="723" spans="2:9" s="23" customFormat="1" ht="25.5" outlineLevel="3" x14ac:dyDescent="0.2">
      <c r="B723" s="688">
        <v>61301</v>
      </c>
      <c r="C723" s="688"/>
      <c r="D723" s="688"/>
      <c r="E723" s="688"/>
      <c r="F723" s="36"/>
      <c r="G723" s="342" t="s">
        <v>1446</v>
      </c>
      <c r="I723" s="199">
        <f>+'E10'!I724</f>
        <v>0</v>
      </c>
    </row>
    <row r="724" spans="2:9" s="23" customFormat="1" ht="25.5" outlineLevel="3" x14ac:dyDescent="0.2">
      <c r="B724" s="688">
        <v>61302</v>
      </c>
      <c r="C724" s="688"/>
      <c r="D724" s="688"/>
      <c r="E724" s="688"/>
      <c r="F724" s="36"/>
      <c r="G724" s="342" t="s">
        <v>1447</v>
      </c>
      <c r="I724" s="199">
        <f>+'E10'!I725</f>
        <v>0</v>
      </c>
    </row>
    <row r="725" spans="2:9" s="23" customFormat="1" ht="37.5" outlineLevel="3" x14ac:dyDescent="0.2">
      <c r="B725" s="688">
        <v>61303</v>
      </c>
      <c r="C725" s="688"/>
      <c r="D725" s="688"/>
      <c r="E725" s="688"/>
      <c r="F725" s="36"/>
      <c r="G725" s="342" t="s">
        <v>1448</v>
      </c>
      <c r="I725" s="199">
        <f>+'E10'!I726</f>
        <v>0</v>
      </c>
    </row>
    <row r="726" spans="2:9" s="23" customFormat="1" ht="25.5" outlineLevel="3" x14ac:dyDescent="0.2">
      <c r="B726" s="688">
        <v>61304</v>
      </c>
      <c r="C726" s="688"/>
      <c r="D726" s="688"/>
      <c r="E726" s="688"/>
      <c r="F726" s="36"/>
      <c r="G726" s="342" t="s">
        <v>1449</v>
      </c>
      <c r="I726" s="199">
        <f>+'E10'!I727</f>
        <v>0</v>
      </c>
    </row>
    <row r="727" spans="2:9" outlineLevel="2" x14ac:dyDescent="0.2">
      <c r="B727" s="692">
        <v>614</v>
      </c>
      <c r="C727" s="692"/>
      <c r="D727" s="692"/>
      <c r="E727" s="692"/>
      <c r="F727" s="35"/>
      <c r="G727" s="344" t="s">
        <v>257</v>
      </c>
      <c r="I727" s="198">
        <f>SUM(I728:I731)</f>
        <v>0</v>
      </c>
    </row>
    <row r="728" spans="2:9" s="23" customFormat="1" outlineLevel="3" x14ac:dyDescent="0.2">
      <c r="B728" s="688">
        <v>61401</v>
      </c>
      <c r="C728" s="688"/>
      <c r="D728" s="688"/>
      <c r="E728" s="688"/>
      <c r="F728" s="36"/>
      <c r="G728" s="342" t="s">
        <v>1450</v>
      </c>
      <c r="I728" s="199">
        <f>+'E10'!I729</f>
        <v>0</v>
      </c>
    </row>
    <row r="729" spans="2:9" s="23" customFormat="1" outlineLevel="3" x14ac:dyDescent="0.2">
      <c r="B729" s="688">
        <v>61402</v>
      </c>
      <c r="C729" s="688"/>
      <c r="D729" s="688"/>
      <c r="E729" s="688"/>
      <c r="F729" s="36"/>
      <c r="G729" s="342" t="s">
        <v>1451</v>
      </c>
      <c r="I729" s="199">
        <f>+'E10'!I730</f>
        <v>0</v>
      </c>
    </row>
    <row r="730" spans="2:9" s="23" customFormat="1" ht="25.5" outlineLevel="3" x14ac:dyDescent="0.2">
      <c r="B730" s="688">
        <v>61403</v>
      </c>
      <c r="C730" s="688"/>
      <c r="D730" s="688"/>
      <c r="E730" s="688"/>
      <c r="F730" s="36"/>
      <c r="G730" s="342" t="s">
        <v>1452</v>
      </c>
      <c r="I730" s="199">
        <f>+'E10'!I731</f>
        <v>0</v>
      </c>
    </row>
    <row r="731" spans="2:9" s="23" customFormat="1" outlineLevel="3" x14ac:dyDescent="0.2">
      <c r="B731" s="688">
        <v>61404</v>
      </c>
      <c r="C731" s="688"/>
      <c r="D731" s="688"/>
      <c r="E731" s="688"/>
      <c r="F731" s="36"/>
      <c r="G731" s="342" t="s">
        <v>1453</v>
      </c>
      <c r="I731" s="199">
        <f>+'E10'!I732</f>
        <v>0</v>
      </c>
    </row>
    <row r="732" spans="2:9" outlineLevel="2" x14ac:dyDescent="0.2">
      <c r="B732" s="689">
        <v>615</v>
      </c>
      <c r="C732" s="690"/>
      <c r="D732" s="690"/>
      <c r="E732" s="691"/>
      <c r="F732" s="35"/>
      <c r="G732" s="344" t="s">
        <v>258</v>
      </c>
      <c r="I732" s="198">
        <f>SUM(I733:I736)</f>
        <v>0</v>
      </c>
    </row>
    <row r="733" spans="2:9" s="23" customFormat="1" outlineLevel="3" x14ac:dyDescent="0.2">
      <c r="B733" s="685">
        <v>61501</v>
      </c>
      <c r="C733" s="686"/>
      <c r="D733" s="686"/>
      <c r="E733" s="687"/>
      <c r="F733" s="36"/>
      <c r="G733" s="342" t="s">
        <v>1454</v>
      </c>
      <c r="I733" s="199">
        <f>+'E10'!I734</f>
        <v>0</v>
      </c>
    </row>
    <row r="734" spans="2:9" s="23" customFormat="1" outlineLevel="3" x14ac:dyDescent="0.2">
      <c r="B734" s="688">
        <v>61502</v>
      </c>
      <c r="C734" s="688"/>
      <c r="D734" s="688"/>
      <c r="E734" s="688"/>
      <c r="F734" s="36"/>
      <c r="G734" s="342" t="s">
        <v>1455</v>
      </c>
      <c r="I734" s="199">
        <f>+'E10'!I735</f>
        <v>0</v>
      </c>
    </row>
    <row r="735" spans="2:9" s="23" customFormat="1" ht="25.5" outlineLevel="3" x14ac:dyDescent="0.2">
      <c r="B735" s="688">
        <v>61503</v>
      </c>
      <c r="C735" s="688"/>
      <c r="D735" s="688"/>
      <c r="E735" s="688"/>
      <c r="F735" s="36"/>
      <c r="G735" s="342" t="s">
        <v>1456</v>
      </c>
      <c r="I735" s="199">
        <f>+'E10'!I736</f>
        <v>0</v>
      </c>
    </row>
    <row r="736" spans="2:9" s="23" customFormat="1" outlineLevel="3" x14ac:dyDescent="0.2">
      <c r="B736" s="688">
        <v>61504</v>
      </c>
      <c r="C736" s="688"/>
      <c r="D736" s="688"/>
      <c r="E736" s="688"/>
      <c r="F736" s="36"/>
      <c r="G736" s="342" t="s">
        <v>1457</v>
      </c>
      <c r="I736" s="199">
        <f>+'E10'!I737</f>
        <v>0</v>
      </c>
    </row>
    <row r="737" spans="2:9" outlineLevel="2" x14ac:dyDescent="0.2">
      <c r="B737" s="689">
        <v>616</v>
      </c>
      <c r="C737" s="690"/>
      <c r="D737" s="690"/>
      <c r="E737" s="691"/>
      <c r="F737" s="35"/>
      <c r="G737" s="344" t="s">
        <v>259</v>
      </c>
      <c r="I737" s="198">
        <f>SUM(I738:I741)</f>
        <v>0</v>
      </c>
    </row>
    <row r="738" spans="2:9" s="23" customFormat="1" outlineLevel="3" x14ac:dyDescent="0.2">
      <c r="B738" s="688">
        <v>61601</v>
      </c>
      <c r="C738" s="688"/>
      <c r="D738" s="688"/>
      <c r="E738" s="688"/>
      <c r="F738" s="36"/>
      <c r="G738" s="342" t="s">
        <v>787</v>
      </c>
      <c r="I738" s="199">
        <f>+'E10'!I739</f>
        <v>0</v>
      </c>
    </row>
    <row r="739" spans="2:9" s="23" customFormat="1" ht="25.5" outlineLevel="3" x14ac:dyDescent="0.2">
      <c r="B739" s="688">
        <v>61602</v>
      </c>
      <c r="C739" s="688"/>
      <c r="D739" s="688"/>
      <c r="E739" s="688"/>
      <c r="F739" s="36"/>
      <c r="G739" s="342" t="s">
        <v>1458</v>
      </c>
      <c r="I739" s="199">
        <f>+'E10'!I740</f>
        <v>0</v>
      </c>
    </row>
    <row r="740" spans="2:9" s="23" customFormat="1" ht="25.5" outlineLevel="3" x14ac:dyDescent="0.2">
      <c r="B740" s="688">
        <v>61603</v>
      </c>
      <c r="C740" s="688"/>
      <c r="D740" s="688"/>
      <c r="E740" s="688"/>
      <c r="F740" s="36"/>
      <c r="G740" s="342" t="s">
        <v>1459</v>
      </c>
      <c r="I740" s="199">
        <f>+'E10'!I741</f>
        <v>0</v>
      </c>
    </row>
    <row r="741" spans="2:9" s="23" customFormat="1" outlineLevel="3" x14ac:dyDescent="0.2">
      <c r="B741" s="688">
        <v>61604</v>
      </c>
      <c r="C741" s="688"/>
      <c r="D741" s="688"/>
      <c r="E741" s="688"/>
      <c r="F741" s="36"/>
      <c r="G741" s="342" t="s">
        <v>1460</v>
      </c>
      <c r="I741" s="199">
        <f>+'E10'!I742</f>
        <v>0</v>
      </c>
    </row>
    <row r="742" spans="2:9" outlineLevel="2" x14ac:dyDescent="0.2">
      <c r="B742" s="692">
        <v>617</v>
      </c>
      <c r="C742" s="692"/>
      <c r="D742" s="692"/>
      <c r="E742" s="692"/>
      <c r="F742" s="35"/>
      <c r="G742" s="344" t="s">
        <v>260</v>
      </c>
      <c r="I742" s="198">
        <f>SUM(I743:I745)</f>
        <v>0</v>
      </c>
    </row>
    <row r="743" spans="2:9" s="23" customFormat="1" outlineLevel="3" x14ac:dyDescent="0.2">
      <c r="B743" s="688">
        <v>61701</v>
      </c>
      <c r="C743" s="688"/>
      <c r="D743" s="688"/>
      <c r="E743" s="688"/>
      <c r="F743" s="36"/>
      <c r="G743" s="342" t="s">
        <v>1461</v>
      </c>
      <c r="I743" s="199">
        <f>+'E10'!I744</f>
        <v>0</v>
      </c>
    </row>
    <row r="744" spans="2:9" s="23" customFormat="1" ht="25.5" outlineLevel="3" x14ac:dyDescent="0.2">
      <c r="B744" s="688">
        <v>61702</v>
      </c>
      <c r="C744" s="688"/>
      <c r="D744" s="688"/>
      <c r="E744" s="688"/>
      <c r="F744" s="36"/>
      <c r="G744" s="342" t="s">
        <v>1459</v>
      </c>
      <c r="I744" s="199">
        <f>+'E10'!I745</f>
        <v>0</v>
      </c>
    </row>
    <row r="745" spans="2:9" s="23" customFormat="1" ht="25.5" outlineLevel="3" x14ac:dyDescent="0.2">
      <c r="B745" s="688">
        <v>61703</v>
      </c>
      <c r="C745" s="688"/>
      <c r="D745" s="688"/>
      <c r="E745" s="688"/>
      <c r="F745" s="36"/>
      <c r="G745" s="342" t="s">
        <v>1462</v>
      </c>
      <c r="I745" s="199">
        <f>+'E10'!I746</f>
        <v>0</v>
      </c>
    </row>
    <row r="746" spans="2:9" outlineLevel="2" x14ac:dyDescent="0.2">
      <c r="B746" s="692">
        <v>619</v>
      </c>
      <c r="C746" s="692"/>
      <c r="D746" s="692"/>
      <c r="E746" s="692"/>
      <c r="F746" s="35"/>
      <c r="G746" s="344" t="s">
        <v>261</v>
      </c>
      <c r="I746" s="198">
        <f>SUM(I747:I749)</f>
        <v>0</v>
      </c>
    </row>
    <row r="747" spans="2:9" s="23" customFormat="1" ht="25.5" outlineLevel="3" x14ac:dyDescent="0.2">
      <c r="B747" s="688">
        <v>61901</v>
      </c>
      <c r="C747" s="688"/>
      <c r="D747" s="688"/>
      <c r="E747" s="688"/>
      <c r="F747" s="36"/>
      <c r="G747" s="342" t="s">
        <v>1463</v>
      </c>
      <c r="I747" s="199">
        <f>+'E10'!I748</f>
        <v>0</v>
      </c>
    </row>
    <row r="748" spans="2:9" s="23" customFormat="1" ht="25.5" outlineLevel="3" x14ac:dyDescent="0.2">
      <c r="B748" s="688">
        <v>61902</v>
      </c>
      <c r="C748" s="688"/>
      <c r="D748" s="688"/>
      <c r="E748" s="688"/>
      <c r="F748" s="36"/>
      <c r="G748" s="342" t="s">
        <v>1464</v>
      </c>
      <c r="I748" s="199">
        <f>+'E10'!I749</f>
        <v>0</v>
      </c>
    </row>
    <row r="749" spans="2:9" s="23" customFormat="1" ht="25.5" outlineLevel="3" x14ac:dyDescent="0.2">
      <c r="B749" s="688">
        <v>61903</v>
      </c>
      <c r="C749" s="688"/>
      <c r="D749" s="688"/>
      <c r="E749" s="688"/>
      <c r="F749" s="36"/>
      <c r="G749" s="342" t="s">
        <v>1465</v>
      </c>
      <c r="I749" s="199">
        <f>+'E10'!I750</f>
        <v>0</v>
      </c>
    </row>
    <row r="750" spans="2:9" outlineLevel="1" x14ac:dyDescent="0.2">
      <c r="B750" s="694">
        <v>6200</v>
      </c>
      <c r="C750" s="694"/>
      <c r="D750" s="694"/>
      <c r="E750" s="694"/>
      <c r="F750" s="50"/>
      <c r="G750" s="51" t="s">
        <v>87</v>
      </c>
      <c r="I750" s="200">
        <f>SUM(I751,I756,I761,I766,I772,I777,I782,I786)</f>
        <v>0</v>
      </c>
    </row>
    <row r="751" spans="2:9" outlineLevel="2" x14ac:dyDescent="0.2">
      <c r="B751" s="689">
        <v>621</v>
      </c>
      <c r="C751" s="690"/>
      <c r="D751" s="690"/>
      <c r="E751" s="691"/>
      <c r="F751" s="35"/>
      <c r="G751" s="344" t="s">
        <v>256</v>
      </c>
      <c r="I751" s="198">
        <f>SUM(I752:I755)</f>
        <v>0</v>
      </c>
    </row>
    <row r="752" spans="2:9" s="23" customFormat="1" outlineLevel="3" x14ac:dyDescent="0.2">
      <c r="B752" s="685">
        <v>62101</v>
      </c>
      <c r="C752" s="686"/>
      <c r="D752" s="686"/>
      <c r="E752" s="687"/>
      <c r="F752" s="36"/>
      <c r="G752" s="342" t="s">
        <v>1466</v>
      </c>
      <c r="I752" s="199">
        <f>+'E10'!I753</f>
        <v>0</v>
      </c>
    </row>
    <row r="753" spans="2:9" s="23" customFormat="1" outlineLevel="3" x14ac:dyDescent="0.2">
      <c r="B753" s="685">
        <v>62102</v>
      </c>
      <c r="C753" s="686"/>
      <c r="D753" s="686"/>
      <c r="E753" s="687"/>
      <c r="F753" s="36"/>
      <c r="G753" s="342" t="s">
        <v>1467</v>
      </c>
      <c r="I753" s="199">
        <f>+'E10'!I754</f>
        <v>0</v>
      </c>
    </row>
    <row r="754" spans="2:9" s="23" customFormat="1" ht="25.5" outlineLevel="3" x14ac:dyDescent="0.2">
      <c r="B754" s="685">
        <v>62103</v>
      </c>
      <c r="C754" s="686"/>
      <c r="D754" s="686"/>
      <c r="E754" s="687"/>
      <c r="F754" s="36"/>
      <c r="G754" s="342" t="s">
        <v>1468</v>
      </c>
      <c r="I754" s="199">
        <f>+'E10'!I755</f>
        <v>0</v>
      </c>
    </row>
    <row r="755" spans="2:9" s="23" customFormat="1" outlineLevel="3" x14ac:dyDescent="0.2">
      <c r="B755" s="685">
        <v>62104</v>
      </c>
      <c r="C755" s="686"/>
      <c r="D755" s="686"/>
      <c r="E755" s="687"/>
      <c r="F755" s="36"/>
      <c r="G755" s="342" t="s">
        <v>1441</v>
      </c>
      <c r="I755" s="199">
        <f>+'E10'!I756</f>
        <v>0</v>
      </c>
    </row>
    <row r="756" spans="2:9" outlineLevel="2" x14ac:dyDescent="0.2">
      <c r="B756" s="689">
        <v>622</v>
      </c>
      <c r="C756" s="690"/>
      <c r="D756" s="690"/>
      <c r="E756" s="691"/>
      <c r="F756" s="35"/>
      <c r="G756" s="344" t="s">
        <v>786</v>
      </c>
      <c r="I756" s="198">
        <f>SUM(I757:I760)</f>
        <v>0</v>
      </c>
    </row>
    <row r="757" spans="2:9" s="23" customFormat="1" outlineLevel="3" x14ac:dyDescent="0.2">
      <c r="B757" s="685">
        <v>62201</v>
      </c>
      <c r="C757" s="686"/>
      <c r="D757" s="686"/>
      <c r="E757" s="687"/>
      <c r="F757" s="36"/>
      <c r="G757" s="342" t="s">
        <v>1469</v>
      </c>
      <c r="I757" s="199">
        <f>+'E10'!I758</f>
        <v>0</v>
      </c>
    </row>
    <row r="758" spans="2:9" s="23" customFormat="1" outlineLevel="3" x14ac:dyDescent="0.2">
      <c r="B758" s="685">
        <v>62202</v>
      </c>
      <c r="C758" s="686"/>
      <c r="D758" s="686"/>
      <c r="E758" s="687"/>
      <c r="F758" s="36"/>
      <c r="G758" s="342" t="s">
        <v>1470</v>
      </c>
      <c r="I758" s="199">
        <f>+'E10'!I759</f>
        <v>0</v>
      </c>
    </row>
    <row r="759" spans="2:9" s="23" customFormat="1" ht="25.5" outlineLevel="3" x14ac:dyDescent="0.2">
      <c r="B759" s="685">
        <v>62203</v>
      </c>
      <c r="C759" s="686"/>
      <c r="D759" s="686"/>
      <c r="E759" s="687"/>
      <c r="F759" s="36"/>
      <c r="G759" s="342" t="s">
        <v>1471</v>
      </c>
      <c r="I759" s="199">
        <f>+'E10'!I760</f>
        <v>0</v>
      </c>
    </row>
    <row r="760" spans="2:9" s="23" customFormat="1" outlineLevel="3" x14ac:dyDescent="0.2">
      <c r="B760" s="685">
        <v>62204</v>
      </c>
      <c r="C760" s="686"/>
      <c r="D760" s="686"/>
      <c r="E760" s="687"/>
      <c r="F760" s="36"/>
      <c r="G760" s="342" t="s">
        <v>1445</v>
      </c>
      <c r="I760" s="199">
        <f>+'E10'!I761</f>
        <v>0</v>
      </c>
    </row>
    <row r="761" spans="2:9" ht="25.5" outlineLevel="2" x14ac:dyDescent="0.2">
      <c r="B761" s="689">
        <v>623</v>
      </c>
      <c r="C761" s="690"/>
      <c r="D761" s="690"/>
      <c r="E761" s="691"/>
      <c r="F761" s="35"/>
      <c r="G761" s="344" t="s">
        <v>1472</v>
      </c>
      <c r="I761" s="198">
        <f>SUM(I762:I765)</f>
        <v>0</v>
      </c>
    </row>
    <row r="762" spans="2:9" s="23" customFormat="1" ht="25.5" outlineLevel="3" x14ac:dyDescent="0.2">
      <c r="B762" s="685">
        <v>62301</v>
      </c>
      <c r="C762" s="686"/>
      <c r="D762" s="686"/>
      <c r="E762" s="687"/>
      <c r="F762" s="36"/>
      <c r="G762" s="342" t="s">
        <v>1446</v>
      </c>
      <c r="I762" s="199">
        <f>+'E10'!I763</f>
        <v>0</v>
      </c>
    </row>
    <row r="763" spans="2:9" s="23" customFormat="1" ht="25.5" outlineLevel="3" x14ac:dyDescent="0.2">
      <c r="B763" s="685">
        <v>62302</v>
      </c>
      <c r="C763" s="686"/>
      <c r="D763" s="686"/>
      <c r="E763" s="687"/>
      <c r="F763" s="36"/>
      <c r="G763" s="342" t="s">
        <v>1447</v>
      </c>
      <c r="I763" s="199">
        <f>+'E10'!I764</f>
        <v>0</v>
      </c>
    </row>
    <row r="764" spans="2:9" s="23" customFormat="1" ht="37.5" outlineLevel="3" x14ac:dyDescent="0.2">
      <c r="B764" s="685">
        <v>62303</v>
      </c>
      <c r="C764" s="686"/>
      <c r="D764" s="686"/>
      <c r="E764" s="687"/>
      <c r="F764" s="36"/>
      <c r="G764" s="342" t="s">
        <v>1448</v>
      </c>
      <c r="I764" s="199">
        <f>+'E10'!I765</f>
        <v>0</v>
      </c>
    </row>
    <row r="765" spans="2:9" s="23" customFormat="1" ht="25.5" outlineLevel="3" x14ac:dyDescent="0.2">
      <c r="B765" s="685">
        <v>62304</v>
      </c>
      <c r="C765" s="686"/>
      <c r="D765" s="686"/>
      <c r="E765" s="687"/>
      <c r="F765" s="36"/>
      <c r="G765" s="342" t="s">
        <v>1449</v>
      </c>
      <c r="I765" s="199">
        <f>+'E10'!I766</f>
        <v>0</v>
      </c>
    </row>
    <row r="766" spans="2:9" outlineLevel="2" x14ac:dyDescent="0.2">
      <c r="B766" s="689">
        <v>624</v>
      </c>
      <c r="C766" s="690"/>
      <c r="D766" s="690"/>
      <c r="E766" s="691"/>
      <c r="F766" s="35"/>
      <c r="G766" s="344" t="s">
        <v>257</v>
      </c>
      <c r="I766" s="198">
        <f>SUM(I767:I771)</f>
        <v>0</v>
      </c>
    </row>
    <row r="767" spans="2:9" s="23" customFormat="1" outlineLevel="3" x14ac:dyDescent="0.2">
      <c r="B767" s="685">
        <v>62401</v>
      </c>
      <c r="C767" s="686"/>
      <c r="D767" s="686"/>
      <c r="E767" s="687"/>
      <c r="F767" s="36"/>
      <c r="G767" s="342" t="s">
        <v>1473</v>
      </c>
      <c r="I767" s="199">
        <f>+'E10'!I768</f>
        <v>0</v>
      </c>
    </row>
    <row r="768" spans="2:9" s="23" customFormat="1" outlineLevel="3" x14ac:dyDescent="0.2">
      <c r="B768" s="685">
        <v>62402</v>
      </c>
      <c r="C768" s="686"/>
      <c r="D768" s="686"/>
      <c r="E768" s="687"/>
      <c r="F768" s="36"/>
      <c r="G768" s="342" t="s">
        <v>1474</v>
      </c>
      <c r="I768" s="199">
        <f>+'E10'!I769</f>
        <v>0</v>
      </c>
    </row>
    <row r="769" spans="2:9" s="23" customFormat="1" outlineLevel="3" x14ac:dyDescent="0.2">
      <c r="B769" s="685">
        <v>62403</v>
      </c>
      <c r="C769" s="686"/>
      <c r="D769" s="686"/>
      <c r="E769" s="687"/>
      <c r="F769" s="36"/>
      <c r="G769" s="342" t="s">
        <v>1451</v>
      </c>
      <c r="I769" s="199">
        <f>+'E10'!I770</f>
        <v>0</v>
      </c>
    </row>
    <row r="770" spans="2:9" s="23" customFormat="1" ht="25.5" outlineLevel="3" x14ac:dyDescent="0.2">
      <c r="B770" s="685">
        <v>62404</v>
      </c>
      <c r="C770" s="686"/>
      <c r="D770" s="686"/>
      <c r="E770" s="687"/>
      <c r="F770" s="36"/>
      <c r="G770" s="342" t="s">
        <v>1452</v>
      </c>
      <c r="I770" s="199">
        <f>+'E10'!I771</f>
        <v>0</v>
      </c>
    </row>
    <row r="771" spans="2:9" s="23" customFormat="1" outlineLevel="3" x14ac:dyDescent="0.2">
      <c r="B771" s="685">
        <v>62405</v>
      </c>
      <c r="C771" s="686"/>
      <c r="D771" s="686"/>
      <c r="E771" s="687"/>
      <c r="F771" s="36"/>
      <c r="G771" s="342" t="s">
        <v>1453</v>
      </c>
      <c r="I771" s="199">
        <f>+'E10'!I772</f>
        <v>0</v>
      </c>
    </row>
    <row r="772" spans="2:9" outlineLevel="2" x14ac:dyDescent="0.2">
      <c r="B772" s="689">
        <v>625</v>
      </c>
      <c r="C772" s="690"/>
      <c r="D772" s="690"/>
      <c r="E772" s="691"/>
      <c r="F772" s="35"/>
      <c r="G772" s="344" t="s">
        <v>258</v>
      </c>
      <c r="I772" s="198">
        <f>SUM(I773:I776)</f>
        <v>0</v>
      </c>
    </row>
    <row r="773" spans="2:9" s="23" customFormat="1" outlineLevel="3" x14ac:dyDescent="0.2">
      <c r="B773" s="685">
        <v>62501</v>
      </c>
      <c r="C773" s="686"/>
      <c r="D773" s="686"/>
      <c r="E773" s="687"/>
      <c r="F773" s="36"/>
      <c r="G773" s="342" t="s">
        <v>1475</v>
      </c>
      <c r="I773" s="199">
        <f>+'E10'!I774</f>
        <v>0</v>
      </c>
    </row>
    <row r="774" spans="2:9" s="23" customFormat="1" outlineLevel="3" x14ac:dyDescent="0.2">
      <c r="B774" s="685">
        <v>62502</v>
      </c>
      <c r="C774" s="686"/>
      <c r="D774" s="686"/>
      <c r="E774" s="687"/>
      <c r="F774" s="36"/>
      <c r="G774" s="342" t="s">
        <v>1476</v>
      </c>
      <c r="I774" s="199">
        <f>+'E10'!I775</f>
        <v>0</v>
      </c>
    </row>
    <row r="775" spans="2:9" s="23" customFormat="1" ht="25.5" outlineLevel="3" x14ac:dyDescent="0.2">
      <c r="B775" s="685">
        <v>62503</v>
      </c>
      <c r="C775" s="686"/>
      <c r="D775" s="686"/>
      <c r="E775" s="687"/>
      <c r="F775" s="36"/>
      <c r="G775" s="342" t="s">
        <v>1456</v>
      </c>
      <c r="I775" s="199">
        <f>+'E10'!I776</f>
        <v>0</v>
      </c>
    </row>
    <row r="776" spans="2:9" s="23" customFormat="1" outlineLevel="3" x14ac:dyDescent="0.2">
      <c r="B776" s="685">
        <v>62504</v>
      </c>
      <c r="C776" s="686"/>
      <c r="D776" s="686"/>
      <c r="E776" s="687"/>
      <c r="F776" s="36"/>
      <c r="G776" s="342" t="s">
        <v>1457</v>
      </c>
      <c r="I776" s="199">
        <f>+'E10'!I777</f>
        <v>0</v>
      </c>
    </row>
    <row r="777" spans="2:9" outlineLevel="2" x14ac:dyDescent="0.2">
      <c r="B777" s="689">
        <v>626</v>
      </c>
      <c r="C777" s="690"/>
      <c r="D777" s="690"/>
      <c r="E777" s="691"/>
      <c r="F777" s="35"/>
      <c r="G777" s="344" t="s">
        <v>259</v>
      </c>
      <c r="I777" s="198">
        <f>SUM(I778:I781)</f>
        <v>0</v>
      </c>
    </row>
    <row r="778" spans="2:9" s="23" customFormat="1" outlineLevel="3" x14ac:dyDescent="0.2">
      <c r="B778" s="685">
        <v>62601</v>
      </c>
      <c r="C778" s="686"/>
      <c r="D778" s="686"/>
      <c r="E778" s="687"/>
      <c r="F778" s="36"/>
      <c r="G778" s="342" t="s">
        <v>787</v>
      </c>
      <c r="I778" s="199">
        <f>+'E10'!I779</f>
        <v>0</v>
      </c>
    </row>
    <row r="779" spans="2:9" s="23" customFormat="1" ht="25.5" outlineLevel="3" x14ac:dyDescent="0.2">
      <c r="B779" s="685">
        <v>62602</v>
      </c>
      <c r="C779" s="686"/>
      <c r="D779" s="686"/>
      <c r="E779" s="687"/>
      <c r="F779" s="36"/>
      <c r="G779" s="342" t="s">
        <v>1477</v>
      </c>
      <c r="I779" s="199">
        <f>+'E10'!I780</f>
        <v>0</v>
      </c>
    </row>
    <row r="780" spans="2:9" s="23" customFormat="1" ht="25.5" outlineLevel="3" x14ac:dyDescent="0.2">
      <c r="B780" s="685">
        <v>62603</v>
      </c>
      <c r="C780" s="686"/>
      <c r="D780" s="686"/>
      <c r="E780" s="687"/>
      <c r="F780" s="36"/>
      <c r="G780" s="342" t="s">
        <v>1459</v>
      </c>
      <c r="I780" s="199">
        <f>+'E10'!I781</f>
        <v>0</v>
      </c>
    </row>
    <row r="781" spans="2:9" s="23" customFormat="1" outlineLevel="3" x14ac:dyDescent="0.2">
      <c r="B781" s="685">
        <v>62604</v>
      </c>
      <c r="C781" s="686"/>
      <c r="D781" s="686"/>
      <c r="E781" s="687"/>
      <c r="F781" s="36"/>
      <c r="G781" s="342" t="s">
        <v>1460</v>
      </c>
      <c r="I781" s="199">
        <f>+'E10'!I782</f>
        <v>0</v>
      </c>
    </row>
    <row r="782" spans="2:9" outlineLevel="2" x14ac:dyDescent="0.2">
      <c r="B782" s="689">
        <v>627</v>
      </c>
      <c r="C782" s="690"/>
      <c r="D782" s="690"/>
      <c r="E782" s="691"/>
      <c r="F782" s="35"/>
      <c r="G782" s="344" t="s">
        <v>260</v>
      </c>
      <c r="I782" s="198">
        <f>SUM(I783:I785)</f>
        <v>0</v>
      </c>
    </row>
    <row r="783" spans="2:9" s="23" customFormat="1" outlineLevel="3" x14ac:dyDescent="0.2">
      <c r="B783" s="685">
        <v>62701</v>
      </c>
      <c r="C783" s="686"/>
      <c r="D783" s="686"/>
      <c r="E783" s="687"/>
      <c r="F783" s="36"/>
      <c r="G783" s="342" t="s">
        <v>1478</v>
      </c>
      <c r="I783" s="199">
        <f>+'E10'!I784</f>
        <v>0</v>
      </c>
    </row>
    <row r="784" spans="2:9" s="23" customFormat="1" ht="25.5" outlineLevel="3" x14ac:dyDescent="0.2">
      <c r="B784" s="685">
        <v>62702</v>
      </c>
      <c r="C784" s="686"/>
      <c r="D784" s="686"/>
      <c r="E784" s="687"/>
      <c r="F784" s="36"/>
      <c r="G784" s="342" t="s">
        <v>1479</v>
      </c>
      <c r="I784" s="199">
        <f>+'E10'!I785</f>
        <v>0</v>
      </c>
    </row>
    <row r="785" spans="2:9" s="23" customFormat="1" ht="25.5" outlineLevel="3" x14ac:dyDescent="0.2">
      <c r="B785" s="685">
        <v>62703</v>
      </c>
      <c r="C785" s="686"/>
      <c r="D785" s="686"/>
      <c r="E785" s="687"/>
      <c r="F785" s="36"/>
      <c r="G785" s="342" t="s">
        <v>1462</v>
      </c>
      <c r="I785" s="199">
        <f>+'E10'!I786</f>
        <v>0</v>
      </c>
    </row>
    <row r="786" spans="2:9" outlineLevel="2" x14ac:dyDescent="0.2">
      <c r="B786" s="689">
        <v>629</v>
      </c>
      <c r="C786" s="690"/>
      <c r="D786" s="690"/>
      <c r="E786" s="691"/>
      <c r="F786" s="35"/>
      <c r="G786" s="344" t="s">
        <v>261</v>
      </c>
      <c r="I786" s="198">
        <f>SUM(I787:I792)</f>
        <v>0</v>
      </c>
    </row>
    <row r="787" spans="2:9" s="23" customFormat="1" outlineLevel="3" x14ac:dyDescent="0.2">
      <c r="B787" s="685">
        <v>62901</v>
      </c>
      <c r="C787" s="686"/>
      <c r="D787" s="686"/>
      <c r="E787" s="687"/>
      <c r="F787" s="36"/>
      <c r="G787" s="342" t="s">
        <v>1480</v>
      </c>
      <c r="I787" s="199">
        <f>+'E10'!I788</f>
        <v>0</v>
      </c>
    </row>
    <row r="788" spans="2:9" s="23" customFormat="1" outlineLevel="3" x14ac:dyDescent="0.2">
      <c r="B788" s="685">
        <v>62902</v>
      </c>
      <c r="C788" s="686"/>
      <c r="D788" s="686"/>
      <c r="E788" s="687"/>
      <c r="F788" s="36"/>
      <c r="G788" s="342" t="s">
        <v>1481</v>
      </c>
      <c r="I788" s="199">
        <f>+'E10'!I789</f>
        <v>0</v>
      </c>
    </row>
    <row r="789" spans="2:9" s="23" customFormat="1" ht="25.5" outlineLevel="3" x14ac:dyDescent="0.2">
      <c r="B789" s="685">
        <v>62903</v>
      </c>
      <c r="C789" s="686"/>
      <c r="D789" s="686"/>
      <c r="E789" s="687"/>
      <c r="F789" s="36"/>
      <c r="G789" s="342" t="s">
        <v>1482</v>
      </c>
      <c r="I789" s="199">
        <f>+'E10'!I790</f>
        <v>0</v>
      </c>
    </row>
    <row r="790" spans="2:9" s="23" customFormat="1" outlineLevel="3" x14ac:dyDescent="0.2">
      <c r="B790" s="685">
        <v>62904</v>
      </c>
      <c r="C790" s="686"/>
      <c r="D790" s="686"/>
      <c r="E790" s="687"/>
      <c r="F790" s="36"/>
      <c r="G790" s="342" t="s">
        <v>1483</v>
      </c>
      <c r="I790" s="199">
        <f>+'E10'!I791</f>
        <v>0</v>
      </c>
    </row>
    <row r="791" spans="2:9" s="23" customFormat="1" ht="25.5" outlineLevel="3" x14ac:dyDescent="0.2">
      <c r="B791" s="685">
        <v>62905</v>
      </c>
      <c r="C791" s="686"/>
      <c r="D791" s="686"/>
      <c r="E791" s="687"/>
      <c r="F791" s="36"/>
      <c r="G791" s="342" t="s">
        <v>1464</v>
      </c>
      <c r="I791" s="199">
        <f>+'E10'!I792</f>
        <v>0</v>
      </c>
    </row>
    <row r="792" spans="2:9" s="23" customFormat="1" outlineLevel="3" x14ac:dyDescent="0.2">
      <c r="B792" s="685">
        <v>62909</v>
      </c>
      <c r="C792" s="686"/>
      <c r="D792" s="686"/>
      <c r="E792" s="687"/>
      <c r="F792" s="36"/>
      <c r="G792" s="342" t="s">
        <v>788</v>
      </c>
      <c r="I792" s="199">
        <f>+'E10'!I793</f>
        <v>0</v>
      </c>
    </row>
    <row r="793" spans="2:9" outlineLevel="1" x14ac:dyDescent="0.2">
      <c r="B793" s="694">
        <v>6300</v>
      </c>
      <c r="C793" s="694"/>
      <c r="D793" s="694"/>
      <c r="E793" s="694"/>
      <c r="F793" s="50"/>
      <c r="G793" s="51" t="s">
        <v>789</v>
      </c>
      <c r="I793" s="200">
        <f>SUM(I794,I796)</f>
        <v>0</v>
      </c>
    </row>
    <row r="794" spans="2:9" outlineLevel="2" x14ac:dyDescent="0.2">
      <c r="B794" s="692">
        <v>631</v>
      </c>
      <c r="C794" s="692"/>
      <c r="D794" s="692"/>
      <c r="E794" s="692"/>
      <c r="F794" s="35"/>
      <c r="G794" s="32" t="s">
        <v>789</v>
      </c>
      <c r="I794" s="198">
        <f>SUM(I795)</f>
        <v>0</v>
      </c>
    </row>
    <row r="795" spans="2:9" s="23" customFormat="1" outlineLevel="3" x14ac:dyDescent="0.2">
      <c r="B795" s="688">
        <v>63101</v>
      </c>
      <c r="C795" s="688"/>
      <c r="D795" s="688"/>
      <c r="E795" s="688"/>
      <c r="F795" s="36"/>
      <c r="G795" s="34" t="s">
        <v>789</v>
      </c>
      <c r="I795" s="199">
        <f>+'E10'!I796</f>
        <v>0</v>
      </c>
    </row>
    <row r="796" spans="2:9" ht="25.5" outlineLevel="2" x14ac:dyDescent="0.2">
      <c r="B796" s="692">
        <v>632</v>
      </c>
      <c r="C796" s="692"/>
      <c r="D796" s="692"/>
      <c r="E796" s="692"/>
      <c r="F796" s="35"/>
      <c r="G796" s="32" t="s">
        <v>790</v>
      </c>
      <c r="I796" s="198">
        <f>+'E10'!I797</f>
        <v>0</v>
      </c>
    </row>
    <row r="797" spans="2:9" x14ac:dyDescent="0.2">
      <c r="B797" s="693">
        <v>7000</v>
      </c>
      <c r="C797" s="693"/>
      <c r="D797" s="693"/>
      <c r="E797" s="693"/>
      <c r="F797" s="48"/>
      <c r="G797" s="49" t="s">
        <v>89</v>
      </c>
      <c r="I797" s="201">
        <f>SUM(I798,I801,I811,I819,I829,I839,I842)</f>
        <v>0</v>
      </c>
    </row>
    <row r="798" spans="2:9" outlineLevel="1" x14ac:dyDescent="0.2">
      <c r="B798" s="694">
        <v>7100</v>
      </c>
      <c r="C798" s="694"/>
      <c r="D798" s="694"/>
      <c r="E798" s="694"/>
      <c r="F798" s="50"/>
      <c r="G798" s="51" t="s">
        <v>90</v>
      </c>
      <c r="I798" s="200">
        <f>SUM(I799,I800)</f>
        <v>0</v>
      </c>
    </row>
    <row r="799" spans="2:9" ht="25.5" outlineLevel="2" x14ac:dyDescent="0.2">
      <c r="B799" s="692">
        <v>711</v>
      </c>
      <c r="C799" s="692"/>
      <c r="D799" s="692"/>
      <c r="E799" s="692"/>
      <c r="F799" s="35"/>
      <c r="G799" s="32" t="s">
        <v>992</v>
      </c>
      <c r="I799" s="198">
        <f>+'E10'!I800</f>
        <v>0</v>
      </c>
    </row>
    <row r="800" spans="2:9" ht="25.5" outlineLevel="2" x14ac:dyDescent="0.2">
      <c r="B800" s="692">
        <v>712</v>
      </c>
      <c r="C800" s="692"/>
      <c r="D800" s="692"/>
      <c r="E800" s="692"/>
      <c r="F800" s="35"/>
      <c r="G800" s="32" t="s">
        <v>993</v>
      </c>
      <c r="I800" s="198">
        <f>+'E10'!I801</f>
        <v>0</v>
      </c>
    </row>
    <row r="801" spans="2:9" outlineLevel="1" x14ac:dyDescent="0.2">
      <c r="B801" s="694">
        <v>7200</v>
      </c>
      <c r="C801" s="694"/>
      <c r="D801" s="694"/>
      <c r="E801" s="694"/>
      <c r="F801" s="50"/>
      <c r="G801" s="51" t="s">
        <v>91</v>
      </c>
      <c r="I801" s="200">
        <f>SUM(I802,I803,I804,I805,I806,I807,I808,I809,I810)</f>
        <v>0</v>
      </c>
    </row>
    <row r="802" spans="2:9" ht="25.5" outlineLevel="2" x14ac:dyDescent="0.2">
      <c r="B802" s="692">
        <v>721</v>
      </c>
      <c r="C802" s="692"/>
      <c r="D802" s="692"/>
      <c r="E802" s="692"/>
      <c r="F802" s="35"/>
      <c r="G802" s="32" t="s">
        <v>994</v>
      </c>
      <c r="I802" s="198">
        <f>+'E10'!I803</f>
        <v>0</v>
      </c>
    </row>
    <row r="803" spans="2:9" ht="25.5" outlineLevel="2" x14ac:dyDescent="0.2">
      <c r="B803" s="692">
        <v>722</v>
      </c>
      <c r="C803" s="692"/>
      <c r="D803" s="692"/>
      <c r="E803" s="692"/>
      <c r="F803" s="35"/>
      <c r="G803" s="32" t="s">
        <v>995</v>
      </c>
      <c r="I803" s="198">
        <f>+'E10'!I804</f>
        <v>0</v>
      </c>
    </row>
    <row r="804" spans="2:9" ht="25.5" outlineLevel="2" x14ac:dyDescent="0.2">
      <c r="B804" s="692">
        <v>723</v>
      </c>
      <c r="C804" s="692"/>
      <c r="D804" s="692"/>
      <c r="E804" s="692"/>
      <c r="F804" s="35"/>
      <c r="G804" s="32" t="s">
        <v>996</v>
      </c>
      <c r="I804" s="198">
        <f>+'E10'!I805</f>
        <v>0</v>
      </c>
    </row>
    <row r="805" spans="2:9" ht="25.5" outlineLevel="2" x14ac:dyDescent="0.2">
      <c r="B805" s="692">
        <v>724</v>
      </c>
      <c r="C805" s="692"/>
      <c r="D805" s="692"/>
      <c r="E805" s="692"/>
      <c r="F805" s="35"/>
      <c r="G805" s="32" t="s">
        <v>997</v>
      </c>
      <c r="I805" s="198">
        <f>+'E10'!I806</f>
        <v>0</v>
      </c>
    </row>
    <row r="806" spans="2:9" ht="25.5" outlineLevel="2" x14ac:dyDescent="0.2">
      <c r="B806" s="692">
        <v>725</v>
      </c>
      <c r="C806" s="692"/>
      <c r="D806" s="692"/>
      <c r="E806" s="692"/>
      <c r="F806" s="35"/>
      <c r="G806" s="32" t="s">
        <v>998</v>
      </c>
      <c r="I806" s="198">
        <f>+'E10'!I807</f>
        <v>0</v>
      </c>
    </row>
    <row r="807" spans="2:9" ht="25.5" outlineLevel="2" x14ac:dyDescent="0.2">
      <c r="B807" s="692">
        <v>726</v>
      </c>
      <c r="C807" s="692"/>
      <c r="D807" s="692"/>
      <c r="E807" s="692"/>
      <c r="F807" s="35"/>
      <c r="G807" s="32" t="s">
        <v>999</v>
      </c>
      <c r="I807" s="198">
        <f>+'E10'!I808</f>
        <v>0</v>
      </c>
    </row>
    <row r="808" spans="2:9" ht="25.5" outlineLevel="2" x14ac:dyDescent="0.2">
      <c r="B808" s="692">
        <v>727</v>
      </c>
      <c r="C808" s="692"/>
      <c r="D808" s="692"/>
      <c r="E808" s="692"/>
      <c r="F808" s="35"/>
      <c r="G808" s="32" t="s">
        <v>1000</v>
      </c>
      <c r="I808" s="198">
        <f>+'E10'!I809</f>
        <v>0</v>
      </c>
    </row>
    <row r="809" spans="2:9" ht="25.5" outlineLevel="2" x14ac:dyDescent="0.2">
      <c r="B809" s="692">
        <v>728</v>
      </c>
      <c r="C809" s="692"/>
      <c r="D809" s="692"/>
      <c r="E809" s="692"/>
      <c r="F809" s="35"/>
      <c r="G809" s="32" t="s">
        <v>1001</v>
      </c>
      <c r="I809" s="198">
        <f>+'E10'!I810</f>
        <v>0</v>
      </c>
    </row>
    <row r="810" spans="2:9" ht="25.5" outlineLevel="2" x14ac:dyDescent="0.2">
      <c r="B810" s="692">
        <v>729</v>
      </c>
      <c r="C810" s="692"/>
      <c r="D810" s="692"/>
      <c r="E810" s="692"/>
      <c r="F810" s="35"/>
      <c r="G810" s="32" t="s">
        <v>1002</v>
      </c>
      <c r="I810" s="198">
        <f>+'E10'!I811</f>
        <v>0</v>
      </c>
    </row>
    <row r="811" spans="2:9" outlineLevel="1" x14ac:dyDescent="0.2">
      <c r="B811" s="694">
        <v>7300</v>
      </c>
      <c r="C811" s="694"/>
      <c r="D811" s="694"/>
      <c r="E811" s="694"/>
      <c r="F811" s="50"/>
      <c r="G811" s="51" t="s">
        <v>1003</v>
      </c>
      <c r="I811" s="200">
        <f>SUM(I812,I813,I815,I816,I817,I818)</f>
        <v>0</v>
      </c>
    </row>
    <row r="812" spans="2:9" outlineLevel="2" x14ac:dyDescent="0.2">
      <c r="B812" s="692">
        <v>731</v>
      </c>
      <c r="C812" s="692"/>
      <c r="D812" s="692"/>
      <c r="E812" s="692"/>
      <c r="F812" s="35"/>
      <c r="G812" s="32" t="s">
        <v>1004</v>
      </c>
      <c r="I812" s="198">
        <v>0</v>
      </c>
    </row>
    <row r="813" spans="2:9" outlineLevel="2" x14ac:dyDescent="0.2">
      <c r="B813" s="692">
        <v>732</v>
      </c>
      <c r="C813" s="692"/>
      <c r="D813" s="692"/>
      <c r="E813" s="692"/>
      <c r="F813" s="35"/>
      <c r="G813" s="32" t="s">
        <v>314</v>
      </c>
      <c r="I813" s="198">
        <f>SUM(I814)</f>
        <v>0</v>
      </c>
    </row>
    <row r="814" spans="2:9" s="23" customFormat="1" ht="25.5" outlineLevel="3" x14ac:dyDescent="0.2">
      <c r="B814" s="688">
        <v>73201</v>
      </c>
      <c r="C814" s="688"/>
      <c r="D814" s="688"/>
      <c r="E814" s="688"/>
      <c r="F814" s="36"/>
      <c r="G814" s="34" t="s">
        <v>1008</v>
      </c>
      <c r="I814" s="199">
        <f>+'E10'!I815</f>
        <v>0</v>
      </c>
    </row>
    <row r="815" spans="2:9" outlineLevel="2" x14ac:dyDescent="0.2">
      <c r="B815" s="692">
        <v>733</v>
      </c>
      <c r="C815" s="692"/>
      <c r="D815" s="692"/>
      <c r="E815" s="692"/>
      <c r="F815" s="35"/>
      <c r="G815" s="32" t="s">
        <v>1005</v>
      </c>
      <c r="I815" s="198">
        <v>0</v>
      </c>
    </row>
    <row r="816" spans="2:9" outlineLevel="2" x14ac:dyDescent="0.2">
      <c r="B816" s="692">
        <v>734</v>
      </c>
      <c r="C816" s="692"/>
      <c r="D816" s="692"/>
      <c r="E816" s="692"/>
      <c r="F816" s="35"/>
      <c r="G816" s="32" t="s">
        <v>315</v>
      </c>
      <c r="I816" s="198">
        <v>0</v>
      </c>
    </row>
    <row r="817" spans="2:9" outlineLevel="2" x14ac:dyDescent="0.2">
      <c r="B817" s="692">
        <v>735</v>
      </c>
      <c r="C817" s="692"/>
      <c r="D817" s="692"/>
      <c r="E817" s="692"/>
      <c r="F817" s="35"/>
      <c r="G817" s="32" t="s">
        <v>1006</v>
      </c>
      <c r="I817" s="198">
        <v>0</v>
      </c>
    </row>
    <row r="818" spans="2:9" outlineLevel="2" x14ac:dyDescent="0.2">
      <c r="B818" s="692">
        <v>739</v>
      </c>
      <c r="C818" s="692"/>
      <c r="D818" s="692"/>
      <c r="E818" s="692"/>
      <c r="F818" s="35"/>
      <c r="G818" s="32" t="s">
        <v>1007</v>
      </c>
      <c r="I818" s="198">
        <v>0</v>
      </c>
    </row>
    <row r="819" spans="2:9" ht="13.9" customHeight="1" outlineLevel="1" x14ac:dyDescent="0.2">
      <c r="B819" s="694">
        <v>7400</v>
      </c>
      <c r="C819" s="694"/>
      <c r="D819" s="694"/>
      <c r="E819" s="694"/>
      <c r="F819" s="50"/>
      <c r="G819" s="51" t="s">
        <v>1009</v>
      </c>
      <c r="I819" s="200">
        <f>SUM(I820,I821,I822,I823,I824,I825,I826,I827,I828)</f>
        <v>0</v>
      </c>
    </row>
    <row r="820" spans="2:9" ht="25.5" outlineLevel="2" x14ac:dyDescent="0.2">
      <c r="B820" s="692">
        <v>741</v>
      </c>
      <c r="C820" s="692"/>
      <c r="D820" s="692"/>
      <c r="E820" s="692"/>
      <c r="F820" s="35"/>
      <c r="G820" s="32" t="s">
        <v>1010</v>
      </c>
      <c r="I820" s="198">
        <f>+'E10'!I821</f>
        <v>0</v>
      </c>
    </row>
    <row r="821" spans="2:9" ht="25.5" outlineLevel="2" x14ac:dyDescent="0.2">
      <c r="B821" s="692">
        <v>742</v>
      </c>
      <c r="C821" s="692"/>
      <c r="D821" s="692"/>
      <c r="E821" s="692"/>
      <c r="F821" s="35"/>
      <c r="G821" s="32" t="s">
        <v>1011</v>
      </c>
      <c r="I821" s="198">
        <f>+'E10'!I822</f>
        <v>0</v>
      </c>
    </row>
    <row r="822" spans="2:9" ht="25.5" outlineLevel="2" x14ac:dyDescent="0.2">
      <c r="B822" s="692">
        <v>743</v>
      </c>
      <c r="C822" s="692"/>
      <c r="D822" s="692"/>
      <c r="E822" s="692"/>
      <c r="F822" s="35"/>
      <c r="G822" s="32" t="s">
        <v>1012</v>
      </c>
      <c r="I822" s="198">
        <f>+'E10'!I823</f>
        <v>0</v>
      </c>
    </row>
    <row r="823" spans="2:9" ht="25.5" outlineLevel="2" x14ac:dyDescent="0.2">
      <c r="B823" s="692">
        <v>744</v>
      </c>
      <c r="C823" s="692"/>
      <c r="D823" s="692"/>
      <c r="E823" s="692"/>
      <c r="F823" s="35"/>
      <c r="G823" s="32" t="s">
        <v>1013</v>
      </c>
      <c r="I823" s="198">
        <f>+'E10'!I824</f>
        <v>0</v>
      </c>
    </row>
    <row r="824" spans="2:9" outlineLevel="2" x14ac:dyDescent="0.2">
      <c r="B824" s="692">
        <v>745</v>
      </c>
      <c r="C824" s="692"/>
      <c r="D824" s="692"/>
      <c r="E824" s="692"/>
      <c r="F824" s="35"/>
      <c r="G824" s="32" t="s">
        <v>1014</v>
      </c>
      <c r="I824" s="198">
        <f>+'E10'!I825</f>
        <v>0</v>
      </c>
    </row>
    <row r="825" spans="2:9" outlineLevel="2" x14ac:dyDescent="0.2">
      <c r="B825" s="692">
        <v>746</v>
      </c>
      <c r="C825" s="692"/>
      <c r="D825" s="692"/>
      <c r="E825" s="692"/>
      <c r="F825" s="35"/>
      <c r="G825" s="32" t="s">
        <v>1015</v>
      </c>
      <c r="I825" s="198">
        <f>+'E10'!I826</f>
        <v>0</v>
      </c>
    </row>
    <row r="826" spans="2:9" outlineLevel="2" x14ac:dyDescent="0.2">
      <c r="B826" s="692">
        <v>747</v>
      </c>
      <c r="C826" s="692"/>
      <c r="D826" s="692"/>
      <c r="E826" s="692"/>
      <c r="F826" s="35"/>
      <c r="G826" s="32" t="s">
        <v>1016</v>
      </c>
      <c r="I826" s="198">
        <f>+'E10'!I827</f>
        <v>0</v>
      </c>
    </row>
    <row r="827" spans="2:9" outlineLevel="2" x14ac:dyDescent="0.2">
      <c r="B827" s="692">
        <v>748</v>
      </c>
      <c r="C827" s="692"/>
      <c r="D827" s="692"/>
      <c r="E827" s="692"/>
      <c r="F827" s="35"/>
      <c r="G827" s="32" t="s">
        <v>1017</v>
      </c>
      <c r="I827" s="198">
        <f>+'E10'!I828</f>
        <v>0</v>
      </c>
    </row>
    <row r="828" spans="2:9" outlineLevel="2" x14ac:dyDescent="0.2">
      <c r="B828" s="692">
        <v>749</v>
      </c>
      <c r="C828" s="692"/>
      <c r="D828" s="692"/>
      <c r="E828" s="692"/>
      <c r="F828" s="35"/>
      <c r="G828" s="32" t="s">
        <v>1018</v>
      </c>
      <c r="I828" s="198">
        <f>+'E10'!I829</f>
        <v>0</v>
      </c>
    </row>
    <row r="829" spans="2:9" outlineLevel="1" x14ac:dyDescent="0.2">
      <c r="B829" s="694">
        <v>7500</v>
      </c>
      <c r="C829" s="694"/>
      <c r="D829" s="694"/>
      <c r="E829" s="694"/>
      <c r="F829" s="50"/>
      <c r="G829" s="51" t="s">
        <v>94</v>
      </c>
      <c r="I829" s="200">
        <f>SUM(I830,I831,I832,I833,I834,I835,I836,I837,I838)</f>
        <v>0</v>
      </c>
    </row>
    <row r="830" spans="2:9" outlineLevel="2" x14ac:dyDescent="0.2">
      <c r="B830" s="692">
        <v>751</v>
      </c>
      <c r="C830" s="692"/>
      <c r="D830" s="692"/>
      <c r="E830" s="692"/>
      <c r="F830" s="35"/>
      <c r="G830" s="32" t="s">
        <v>1019</v>
      </c>
      <c r="I830" s="198">
        <f>+'E10'!I831</f>
        <v>0</v>
      </c>
    </row>
    <row r="831" spans="2:9" outlineLevel="2" x14ac:dyDescent="0.2">
      <c r="B831" s="692">
        <v>752</v>
      </c>
      <c r="C831" s="692"/>
      <c r="D831" s="692"/>
      <c r="E831" s="692"/>
      <c r="F831" s="35"/>
      <c r="G831" s="32" t="s">
        <v>1020</v>
      </c>
      <c r="I831" s="198">
        <f>+'E10'!I832</f>
        <v>0</v>
      </c>
    </row>
    <row r="832" spans="2:9" outlineLevel="2" x14ac:dyDescent="0.2">
      <c r="B832" s="692">
        <v>753</v>
      </c>
      <c r="C832" s="692"/>
      <c r="D832" s="692"/>
      <c r="E832" s="692"/>
      <c r="F832" s="35"/>
      <c r="G832" s="32" t="s">
        <v>1021</v>
      </c>
      <c r="I832" s="198">
        <f>+'E10'!I833</f>
        <v>0</v>
      </c>
    </row>
    <row r="833" spans="2:9" outlineLevel="2" x14ac:dyDescent="0.2">
      <c r="B833" s="692">
        <v>754</v>
      </c>
      <c r="C833" s="692"/>
      <c r="D833" s="692"/>
      <c r="E833" s="692"/>
      <c r="F833" s="35"/>
      <c r="G833" s="32" t="s">
        <v>1022</v>
      </c>
      <c r="I833" s="198">
        <f>+'E10'!I834</f>
        <v>0</v>
      </c>
    </row>
    <row r="834" spans="2:9" outlineLevel="2" x14ac:dyDescent="0.2">
      <c r="B834" s="692">
        <v>755</v>
      </c>
      <c r="C834" s="692"/>
      <c r="D834" s="692"/>
      <c r="E834" s="692"/>
      <c r="F834" s="35"/>
      <c r="G834" s="32" t="s">
        <v>1023</v>
      </c>
      <c r="I834" s="198">
        <f>+'E10'!I835</f>
        <v>0</v>
      </c>
    </row>
    <row r="835" spans="2:9" outlineLevel="2" x14ac:dyDescent="0.2">
      <c r="B835" s="692">
        <v>756</v>
      </c>
      <c r="C835" s="692"/>
      <c r="D835" s="692"/>
      <c r="E835" s="692"/>
      <c r="F835" s="35"/>
      <c r="G835" s="32" t="s">
        <v>1024</v>
      </c>
      <c r="I835" s="198">
        <f>+'E10'!I836</f>
        <v>0</v>
      </c>
    </row>
    <row r="836" spans="2:9" outlineLevel="2" x14ac:dyDescent="0.2">
      <c r="B836" s="692">
        <v>757</v>
      </c>
      <c r="C836" s="692"/>
      <c r="D836" s="692"/>
      <c r="E836" s="692"/>
      <c r="F836" s="35"/>
      <c r="G836" s="32" t="s">
        <v>1025</v>
      </c>
      <c r="I836" s="198">
        <f>+'E10'!I837</f>
        <v>0</v>
      </c>
    </row>
    <row r="837" spans="2:9" outlineLevel="2" x14ac:dyDescent="0.2">
      <c r="B837" s="692">
        <v>758</v>
      </c>
      <c r="C837" s="692"/>
      <c r="D837" s="692"/>
      <c r="E837" s="692"/>
      <c r="F837" s="35"/>
      <c r="G837" s="32" t="s">
        <v>1026</v>
      </c>
      <c r="I837" s="198">
        <f>+'E10'!I838</f>
        <v>0</v>
      </c>
    </row>
    <row r="838" spans="2:9" outlineLevel="2" x14ac:dyDescent="0.2">
      <c r="B838" s="692">
        <v>759</v>
      </c>
      <c r="C838" s="692"/>
      <c r="D838" s="692"/>
      <c r="E838" s="692"/>
      <c r="F838" s="35"/>
      <c r="G838" s="32" t="s">
        <v>1027</v>
      </c>
      <c r="I838" s="198">
        <f>+'E10'!I839</f>
        <v>0</v>
      </c>
    </row>
    <row r="839" spans="2:9" outlineLevel="1" x14ac:dyDescent="0.2">
      <c r="B839" s="694">
        <v>7600</v>
      </c>
      <c r="C839" s="694"/>
      <c r="D839" s="694"/>
      <c r="E839" s="694"/>
      <c r="F839" s="50"/>
      <c r="G839" s="51" t="s">
        <v>1028</v>
      </c>
      <c r="I839" s="200">
        <f>SUM(I840,I841)</f>
        <v>0</v>
      </c>
    </row>
    <row r="840" spans="2:9" outlineLevel="2" x14ac:dyDescent="0.2">
      <c r="B840" s="692">
        <v>761</v>
      </c>
      <c r="C840" s="692"/>
      <c r="D840" s="692"/>
      <c r="E840" s="692"/>
      <c r="F840" s="35"/>
      <c r="G840" s="32" t="s">
        <v>1029</v>
      </c>
      <c r="I840" s="198">
        <v>0</v>
      </c>
    </row>
    <row r="841" spans="2:9" outlineLevel="2" x14ac:dyDescent="0.2">
      <c r="B841" s="692">
        <v>762</v>
      </c>
      <c r="C841" s="692"/>
      <c r="D841" s="692"/>
      <c r="E841" s="692"/>
      <c r="F841" s="35"/>
      <c r="G841" s="32" t="s">
        <v>1030</v>
      </c>
      <c r="I841" s="198">
        <v>0</v>
      </c>
    </row>
    <row r="842" spans="2:9" outlineLevel="1" x14ac:dyDescent="0.2">
      <c r="B842" s="694">
        <v>7900</v>
      </c>
      <c r="C842" s="694"/>
      <c r="D842" s="694"/>
      <c r="E842" s="694"/>
      <c r="F842" s="50"/>
      <c r="G842" s="51" t="s">
        <v>791</v>
      </c>
      <c r="I842" s="200">
        <f>SUM(I843,I845,I848)</f>
        <v>0</v>
      </c>
    </row>
    <row r="843" spans="2:9" ht="17.25" outlineLevel="2" x14ac:dyDescent="0.2">
      <c r="B843" s="692">
        <v>791</v>
      </c>
      <c r="C843" s="692"/>
      <c r="D843" s="692"/>
      <c r="E843" s="692"/>
      <c r="F843" s="35"/>
      <c r="G843" s="32" t="s">
        <v>792</v>
      </c>
      <c r="I843" s="198">
        <f>SUM(I844)</f>
        <v>0</v>
      </c>
    </row>
    <row r="844" spans="2:9" s="23" customFormat="1" outlineLevel="3" x14ac:dyDescent="0.2">
      <c r="B844" s="688">
        <v>79101</v>
      </c>
      <c r="C844" s="688"/>
      <c r="D844" s="688"/>
      <c r="E844" s="688"/>
      <c r="F844" s="36"/>
      <c r="G844" s="34" t="s">
        <v>793</v>
      </c>
      <c r="I844" s="199">
        <f>+'E10'!I845</f>
        <v>0</v>
      </c>
    </row>
    <row r="845" spans="2:9" outlineLevel="2" x14ac:dyDescent="0.2">
      <c r="B845" s="692">
        <v>792</v>
      </c>
      <c r="C845" s="692"/>
      <c r="D845" s="692"/>
      <c r="E845" s="692"/>
      <c r="F845" s="35"/>
      <c r="G845" s="32" t="s">
        <v>794</v>
      </c>
      <c r="I845" s="198">
        <f>SUM(I846:I847)</f>
        <v>0</v>
      </c>
    </row>
    <row r="846" spans="2:9" s="23" customFormat="1" outlineLevel="3" x14ac:dyDescent="0.2">
      <c r="B846" s="688">
        <v>79201</v>
      </c>
      <c r="C846" s="688"/>
      <c r="D846" s="688"/>
      <c r="E846" s="688"/>
      <c r="F846" s="36"/>
      <c r="G846" s="34" t="s">
        <v>795</v>
      </c>
      <c r="I846" s="199">
        <f>+'E10'!I847</f>
        <v>0</v>
      </c>
    </row>
    <row r="847" spans="2:9" s="23" customFormat="1" outlineLevel="3" x14ac:dyDescent="0.2">
      <c r="B847" s="688">
        <v>79202</v>
      </c>
      <c r="C847" s="688"/>
      <c r="D847" s="688"/>
      <c r="E847" s="688"/>
      <c r="F847" s="36"/>
      <c r="G847" s="34" t="s">
        <v>796</v>
      </c>
      <c r="I847" s="199">
        <f>+'E10'!I848</f>
        <v>0</v>
      </c>
    </row>
    <row r="848" spans="2:9" outlineLevel="2" x14ac:dyDescent="0.2">
      <c r="B848" s="692">
        <v>799</v>
      </c>
      <c r="C848" s="692"/>
      <c r="D848" s="692"/>
      <c r="E848" s="692"/>
      <c r="F848" s="35"/>
      <c r="G848" s="32" t="s">
        <v>797</v>
      </c>
      <c r="I848" s="198">
        <v>0</v>
      </c>
    </row>
    <row r="849" spans="2:9" x14ac:dyDescent="0.2">
      <c r="B849" s="693">
        <v>8000</v>
      </c>
      <c r="C849" s="693"/>
      <c r="D849" s="693"/>
      <c r="E849" s="693"/>
      <c r="F849" s="48"/>
      <c r="G849" s="49" t="s">
        <v>97</v>
      </c>
      <c r="I849" s="201">
        <f>SUM(I850,I869,I880)</f>
        <v>0</v>
      </c>
    </row>
    <row r="850" spans="2:9" outlineLevel="1" x14ac:dyDescent="0.2">
      <c r="B850" s="694">
        <v>8100</v>
      </c>
      <c r="C850" s="694"/>
      <c r="D850" s="694"/>
      <c r="E850" s="694"/>
      <c r="F850" s="50"/>
      <c r="G850" s="51" t="s">
        <v>98</v>
      </c>
      <c r="I850" s="200">
        <f>SUM(I851,I853,I855,I861,I863,I865)</f>
        <v>0</v>
      </c>
    </row>
    <row r="851" spans="2:9" outlineLevel="2" x14ac:dyDescent="0.2">
      <c r="B851" s="692">
        <v>811</v>
      </c>
      <c r="C851" s="692"/>
      <c r="D851" s="692"/>
      <c r="E851" s="692"/>
      <c r="F851" s="35"/>
      <c r="G851" s="32" t="s">
        <v>1031</v>
      </c>
      <c r="I851" s="198">
        <f>SUM(I852)</f>
        <v>0</v>
      </c>
    </row>
    <row r="852" spans="2:9" s="23" customFormat="1" outlineLevel="3" x14ac:dyDescent="0.2">
      <c r="B852" s="688">
        <v>81101</v>
      </c>
      <c r="C852" s="688"/>
      <c r="D852" s="688"/>
      <c r="E852" s="688"/>
      <c r="F852" s="36"/>
      <c r="G852" s="34" t="s">
        <v>1031</v>
      </c>
      <c r="I852" s="199">
        <f>+'E10'!I853</f>
        <v>0</v>
      </c>
    </row>
    <row r="853" spans="2:9" outlineLevel="2" x14ac:dyDescent="0.2">
      <c r="B853" s="692">
        <v>812</v>
      </c>
      <c r="C853" s="692"/>
      <c r="D853" s="692"/>
      <c r="E853" s="692"/>
      <c r="F853" s="35"/>
      <c r="G853" s="32" t="s">
        <v>1032</v>
      </c>
      <c r="I853" s="198">
        <f>SUM(I854)</f>
        <v>0</v>
      </c>
    </row>
    <row r="854" spans="2:9" s="23" customFormat="1" outlineLevel="3" x14ac:dyDescent="0.2">
      <c r="B854" s="688">
        <v>81201</v>
      </c>
      <c r="C854" s="688"/>
      <c r="D854" s="688"/>
      <c r="E854" s="688"/>
      <c r="F854" s="36"/>
      <c r="G854" s="34" t="s">
        <v>1032</v>
      </c>
      <c r="I854" s="199">
        <f>+'E10'!I855</f>
        <v>0</v>
      </c>
    </row>
    <row r="855" spans="2:9" outlineLevel="2" x14ac:dyDescent="0.2">
      <c r="B855" s="692">
        <v>813</v>
      </c>
      <c r="C855" s="692"/>
      <c r="D855" s="692"/>
      <c r="E855" s="692"/>
      <c r="F855" s="35"/>
      <c r="G855" s="32" t="s">
        <v>1033</v>
      </c>
      <c r="I855" s="198">
        <f>SUM(I856:I860)</f>
        <v>0</v>
      </c>
    </row>
    <row r="856" spans="2:9" s="23" customFormat="1" outlineLevel="3" x14ac:dyDescent="0.2">
      <c r="B856" s="688">
        <v>81301</v>
      </c>
      <c r="C856" s="688"/>
      <c r="D856" s="688"/>
      <c r="E856" s="688"/>
      <c r="F856" s="36"/>
      <c r="G856" s="34" t="s">
        <v>1484</v>
      </c>
      <c r="I856" s="199">
        <f>+'E10'!I857</f>
        <v>0</v>
      </c>
    </row>
    <row r="857" spans="2:9" s="23" customFormat="1" outlineLevel="3" x14ac:dyDescent="0.2">
      <c r="B857" s="688">
        <v>81302</v>
      </c>
      <c r="C857" s="688"/>
      <c r="D857" s="688"/>
      <c r="E857" s="688"/>
      <c r="F857" s="36"/>
      <c r="G857" s="34" t="s">
        <v>1485</v>
      </c>
      <c r="I857" s="199">
        <f>+'E10'!I858</f>
        <v>0</v>
      </c>
    </row>
    <row r="858" spans="2:9" s="23" customFormat="1" outlineLevel="3" x14ac:dyDescent="0.2">
      <c r="B858" s="688">
        <v>81303</v>
      </c>
      <c r="C858" s="688"/>
      <c r="D858" s="688"/>
      <c r="E858" s="688"/>
      <c r="F858" s="36"/>
      <c r="G858" s="34" t="s">
        <v>1486</v>
      </c>
      <c r="I858" s="199">
        <f>+'E10'!I859</f>
        <v>0</v>
      </c>
    </row>
    <row r="859" spans="2:9" s="23" customFormat="1" outlineLevel="3" x14ac:dyDescent="0.2">
      <c r="B859" s="688">
        <v>81304</v>
      </c>
      <c r="C859" s="688"/>
      <c r="D859" s="688"/>
      <c r="E859" s="688"/>
      <c r="F859" s="36"/>
      <c r="G859" s="34" t="s">
        <v>1487</v>
      </c>
      <c r="I859" s="199">
        <f>+'E10'!I860</f>
        <v>0</v>
      </c>
    </row>
    <row r="860" spans="2:9" s="23" customFormat="1" outlineLevel="3" x14ac:dyDescent="0.2">
      <c r="B860" s="688">
        <v>81305</v>
      </c>
      <c r="C860" s="688"/>
      <c r="D860" s="688"/>
      <c r="E860" s="688"/>
      <c r="F860" s="36"/>
      <c r="G860" s="34" t="s">
        <v>1488</v>
      </c>
      <c r="I860" s="199">
        <f>+'E10'!I861</f>
        <v>0</v>
      </c>
    </row>
    <row r="861" spans="2:9" outlineLevel="2" x14ac:dyDescent="0.2">
      <c r="B861" s="692">
        <v>814</v>
      </c>
      <c r="C861" s="692"/>
      <c r="D861" s="692"/>
      <c r="E861" s="692"/>
      <c r="F861" s="35"/>
      <c r="G861" s="32" t="s">
        <v>1489</v>
      </c>
      <c r="I861" s="198">
        <f>SUM(I862)</f>
        <v>0</v>
      </c>
    </row>
    <row r="862" spans="2:9" s="23" customFormat="1" outlineLevel="3" x14ac:dyDescent="0.2">
      <c r="B862" s="688">
        <v>81401</v>
      </c>
      <c r="C862" s="688"/>
      <c r="D862" s="688"/>
      <c r="E862" s="688"/>
      <c r="F862" s="36"/>
      <c r="G862" s="34" t="s">
        <v>1489</v>
      </c>
      <c r="I862" s="199">
        <f>+'E10'!I863</f>
        <v>0</v>
      </c>
    </row>
    <row r="863" spans="2:9" outlineLevel="2" x14ac:dyDescent="0.2">
      <c r="B863" s="692">
        <v>815</v>
      </c>
      <c r="C863" s="692"/>
      <c r="D863" s="692"/>
      <c r="E863" s="692"/>
      <c r="F863" s="35"/>
      <c r="G863" s="32" t="s">
        <v>1490</v>
      </c>
      <c r="I863" s="198">
        <f>SUM(I864)</f>
        <v>0</v>
      </c>
    </row>
    <row r="864" spans="2:9" s="23" customFormat="1" outlineLevel="3" x14ac:dyDescent="0.2">
      <c r="B864" s="688">
        <v>81501</v>
      </c>
      <c r="C864" s="688"/>
      <c r="D864" s="688"/>
      <c r="E864" s="688"/>
      <c r="F864" s="36"/>
      <c r="G864" s="34" t="s">
        <v>1490</v>
      </c>
      <c r="I864" s="199">
        <f>+'E10'!I865</f>
        <v>0</v>
      </c>
    </row>
    <row r="865" spans="2:9" outlineLevel="2" x14ac:dyDescent="0.2">
      <c r="B865" s="692">
        <v>816</v>
      </c>
      <c r="C865" s="692"/>
      <c r="D865" s="692"/>
      <c r="E865" s="692"/>
      <c r="F865" s="35"/>
      <c r="G865" s="32" t="s">
        <v>798</v>
      </c>
      <c r="I865" s="198">
        <f>SUM(I866:I868)</f>
        <v>0</v>
      </c>
    </row>
    <row r="866" spans="2:9" s="23" customFormat="1" outlineLevel="3" x14ac:dyDescent="0.2">
      <c r="B866" s="688">
        <v>81601</v>
      </c>
      <c r="C866" s="688"/>
      <c r="D866" s="688"/>
      <c r="E866" s="688"/>
      <c r="F866" s="36"/>
      <c r="G866" s="34" t="s">
        <v>799</v>
      </c>
      <c r="I866" s="199">
        <f>+'E10'!I867</f>
        <v>0</v>
      </c>
    </row>
    <row r="867" spans="2:9" s="23" customFormat="1" outlineLevel="3" x14ac:dyDescent="0.2">
      <c r="B867" s="688">
        <v>81602</v>
      </c>
      <c r="C867" s="688"/>
      <c r="D867" s="688"/>
      <c r="E867" s="688"/>
      <c r="F867" s="36"/>
      <c r="G867" s="34" t="s">
        <v>800</v>
      </c>
      <c r="I867" s="199">
        <f>+'E10'!I868</f>
        <v>0</v>
      </c>
    </row>
    <row r="868" spans="2:9" s="23" customFormat="1" ht="17.25" outlineLevel="3" x14ac:dyDescent="0.2">
      <c r="B868" s="688">
        <v>81603</v>
      </c>
      <c r="C868" s="688"/>
      <c r="D868" s="688"/>
      <c r="E868" s="688"/>
      <c r="F868" s="36"/>
      <c r="G868" s="37" t="s">
        <v>801</v>
      </c>
      <c r="I868" s="199">
        <f>+'E10'!I869</f>
        <v>0</v>
      </c>
    </row>
    <row r="869" spans="2:9" outlineLevel="1" x14ac:dyDescent="0.2">
      <c r="B869" s="694">
        <v>8300</v>
      </c>
      <c r="C869" s="694"/>
      <c r="D869" s="694"/>
      <c r="E869" s="694"/>
      <c r="F869" s="50"/>
      <c r="G869" s="51" t="s">
        <v>99</v>
      </c>
      <c r="I869" s="200">
        <f>SUM(I870,I871,I874,I878,I879)</f>
        <v>0</v>
      </c>
    </row>
    <row r="870" spans="2:9" outlineLevel="2" x14ac:dyDescent="0.2">
      <c r="B870" s="692">
        <v>831</v>
      </c>
      <c r="C870" s="692"/>
      <c r="D870" s="692"/>
      <c r="E870" s="692"/>
      <c r="F870" s="35"/>
      <c r="G870" s="32" t="s">
        <v>1034</v>
      </c>
      <c r="I870" s="198">
        <f>+'E10'!I871</f>
        <v>0</v>
      </c>
    </row>
    <row r="871" spans="2:9" outlineLevel="2" x14ac:dyDescent="0.2">
      <c r="B871" s="692">
        <v>832</v>
      </c>
      <c r="C871" s="692"/>
      <c r="D871" s="692"/>
      <c r="E871" s="692"/>
      <c r="F871" s="35"/>
      <c r="G871" s="32" t="s">
        <v>263</v>
      </c>
      <c r="I871" s="198">
        <f>SUM(I872:I873)</f>
        <v>0</v>
      </c>
    </row>
    <row r="872" spans="2:9" s="23" customFormat="1" outlineLevel="3" x14ac:dyDescent="0.2">
      <c r="B872" s="688">
        <v>83201</v>
      </c>
      <c r="C872" s="688"/>
      <c r="D872" s="688"/>
      <c r="E872" s="688"/>
      <c r="F872" s="36"/>
      <c r="G872" s="34" t="s">
        <v>802</v>
      </c>
      <c r="I872" s="199">
        <f>+'E10'!I873</f>
        <v>0</v>
      </c>
    </row>
    <row r="873" spans="2:9" s="23" customFormat="1" outlineLevel="3" x14ac:dyDescent="0.2">
      <c r="B873" s="688">
        <v>83202</v>
      </c>
      <c r="C873" s="688"/>
      <c r="D873" s="688"/>
      <c r="E873" s="688"/>
      <c r="F873" s="36"/>
      <c r="G873" s="34" t="s">
        <v>803</v>
      </c>
      <c r="I873" s="199">
        <f>+'E10'!I874</f>
        <v>0</v>
      </c>
    </row>
    <row r="874" spans="2:9" outlineLevel="2" x14ac:dyDescent="0.2">
      <c r="B874" s="692">
        <v>833</v>
      </c>
      <c r="C874" s="692"/>
      <c r="D874" s="692"/>
      <c r="E874" s="692"/>
      <c r="F874" s="35"/>
      <c r="G874" s="32" t="s">
        <v>264</v>
      </c>
      <c r="I874" s="198">
        <f>SUM(I875:I877)</f>
        <v>0</v>
      </c>
    </row>
    <row r="875" spans="2:9" s="23" customFormat="1" outlineLevel="3" x14ac:dyDescent="0.2">
      <c r="B875" s="688">
        <v>83301</v>
      </c>
      <c r="C875" s="688"/>
      <c r="D875" s="688"/>
      <c r="E875" s="688"/>
      <c r="F875" s="36"/>
      <c r="G875" s="34" t="s">
        <v>804</v>
      </c>
      <c r="I875" s="199">
        <f>+'E10'!I876</f>
        <v>0</v>
      </c>
    </row>
    <row r="876" spans="2:9" s="23" customFormat="1" outlineLevel="3" x14ac:dyDescent="0.2">
      <c r="B876" s="688">
        <v>83302</v>
      </c>
      <c r="C876" s="688"/>
      <c r="D876" s="688"/>
      <c r="E876" s="688"/>
      <c r="F876" s="36"/>
      <c r="G876" s="34" t="s">
        <v>805</v>
      </c>
      <c r="I876" s="199">
        <f>+'E10'!I877</f>
        <v>0</v>
      </c>
    </row>
    <row r="877" spans="2:9" s="23" customFormat="1" outlineLevel="3" x14ac:dyDescent="0.2">
      <c r="B877" s="688">
        <v>83303</v>
      </c>
      <c r="C877" s="688"/>
      <c r="D877" s="688"/>
      <c r="E877" s="688"/>
      <c r="F877" s="36"/>
      <c r="G877" s="34" t="s">
        <v>806</v>
      </c>
      <c r="I877" s="199">
        <f>+'E10'!I878</f>
        <v>0</v>
      </c>
    </row>
    <row r="878" spans="2:9" outlineLevel="2" x14ac:dyDescent="0.2">
      <c r="B878" s="692">
        <v>834</v>
      </c>
      <c r="C878" s="692"/>
      <c r="D878" s="692"/>
      <c r="E878" s="692"/>
      <c r="F878" s="35"/>
      <c r="G878" s="32" t="s">
        <v>1035</v>
      </c>
      <c r="I878" s="198">
        <f>+'E10'!I879</f>
        <v>0</v>
      </c>
    </row>
    <row r="879" spans="2:9" ht="25.5" outlineLevel="2" x14ac:dyDescent="0.2">
      <c r="B879" s="692">
        <v>835</v>
      </c>
      <c r="C879" s="692"/>
      <c r="D879" s="692"/>
      <c r="E879" s="692"/>
      <c r="F879" s="35"/>
      <c r="G879" s="32" t="s">
        <v>1036</v>
      </c>
      <c r="I879" s="198">
        <f>+'E10'!I880</f>
        <v>0</v>
      </c>
    </row>
    <row r="880" spans="2:9" outlineLevel="1" x14ac:dyDescent="0.2">
      <c r="B880" s="694">
        <v>8500</v>
      </c>
      <c r="C880" s="694"/>
      <c r="D880" s="694"/>
      <c r="E880" s="694"/>
      <c r="F880" s="50"/>
      <c r="G880" s="51" t="s">
        <v>100</v>
      </c>
      <c r="I880" s="200">
        <f>SUM(I881,I883,I885)</f>
        <v>0</v>
      </c>
    </row>
    <row r="881" spans="2:9" outlineLevel="2" x14ac:dyDescent="0.2">
      <c r="B881" s="692">
        <v>851</v>
      </c>
      <c r="C881" s="692"/>
      <c r="D881" s="692"/>
      <c r="E881" s="692"/>
      <c r="F881" s="35"/>
      <c r="G881" s="32" t="s">
        <v>1037</v>
      </c>
      <c r="I881" s="198">
        <f>SUM(I882)</f>
        <v>0</v>
      </c>
    </row>
    <row r="882" spans="2:9" s="23" customFormat="1" outlineLevel="3" x14ac:dyDescent="0.2">
      <c r="B882" s="685">
        <v>85101</v>
      </c>
      <c r="C882" s="686"/>
      <c r="D882" s="686"/>
      <c r="E882" s="687"/>
      <c r="F882" s="36"/>
      <c r="G882" s="342" t="s">
        <v>1491</v>
      </c>
      <c r="I882" s="199">
        <f>+'E10'!I883</f>
        <v>0</v>
      </c>
    </row>
    <row r="883" spans="2:9" outlineLevel="2" x14ac:dyDescent="0.2">
      <c r="B883" s="692">
        <v>852</v>
      </c>
      <c r="C883" s="692"/>
      <c r="D883" s="692"/>
      <c r="E883" s="692"/>
      <c r="F883" s="35"/>
      <c r="G883" s="32" t="s">
        <v>1038</v>
      </c>
      <c r="I883" s="198">
        <f>SUM(I884)</f>
        <v>0</v>
      </c>
    </row>
    <row r="884" spans="2:9" s="23" customFormat="1" outlineLevel="3" x14ac:dyDescent="0.2">
      <c r="B884" s="685">
        <v>85201</v>
      </c>
      <c r="C884" s="686"/>
      <c r="D884" s="686"/>
      <c r="E884" s="687"/>
      <c r="F884" s="36"/>
      <c r="G884" s="342" t="s">
        <v>1492</v>
      </c>
      <c r="I884" s="199">
        <f>+'E10'!I885</f>
        <v>0</v>
      </c>
    </row>
    <row r="885" spans="2:9" outlineLevel="2" x14ac:dyDescent="0.2">
      <c r="B885" s="692">
        <v>853</v>
      </c>
      <c r="C885" s="692"/>
      <c r="D885" s="692"/>
      <c r="E885" s="692"/>
      <c r="F885" s="35"/>
      <c r="G885" s="32" t="s">
        <v>265</v>
      </c>
      <c r="I885" s="198">
        <f>SUM(I886:I888)</f>
        <v>0</v>
      </c>
    </row>
    <row r="886" spans="2:9" s="23" customFormat="1" outlineLevel="3" x14ac:dyDescent="0.2">
      <c r="B886" s="704">
        <v>85301</v>
      </c>
      <c r="C886" s="705"/>
      <c r="D886" s="705"/>
      <c r="E886" s="706"/>
      <c r="F886" s="345"/>
      <c r="G886" s="346" t="s">
        <v>807</v>
      </c>
      <c r="I886" s="199">
        <f>+'E10'!I887</f>
        <v>0</v>
      </c>
    </row>
    <row r="887" spans="2:9" s="23" customFormat="1" outlineLevel="3" x14ac:dyDescent="0.2">
      <c r="B887" s="704">
        <v>85302</v>
      </c>
      <c r="C887" s="705"/>
      <c r="D887" s="705"/>
      <c r="E887" s="706"/>
      <c r="F887" s="345"/>
      <c r="G887" s="346" t="s">
        <v>1493</v>
      </c>
      <c r="I887" s="199">
        <f>+'E10'!I888</f>
        <v>0</v>
      </c>
    </row>
    <row r="888" spans="2:9" s="23" customFormat="1" outlineLevel="3" x14ac:dyDescent="0.2">
      <c r="B888" s="685">
        <v>85303</v>
      </c>
      <c r="C888" s="686"/>
      <c r="D888" s="686"/>
      <c r="E888" s="687"/>
      <c r="F888" s="36"/>
      <c r="G888" s="342" t="s">
        <v>1494</v>
      </c>
      <c r="I888" s="199">
        <f>+'E10'!I889</f>
        <v>0</v>
      </c>
    </row>
    <row r="889" spans="2:9" x14ac:dyDescent="0.2">
      <c r="B889" s="693">
        <v>9000</v>
      </c>
      <c r="C889" s="693"/>
      <c r="D889" s="693"/>
      <c r="E889" s="693"/>
      <c r="F889" s="48"/>
      <c r="G889" s="49" t="s">
        <v>101</v>
      </c>
      <c r="I889" s="201">
        <f>SUM(I890,I905,I920,I926,I932,I935,I940)</f>
        <v>0</v>
      </c>
    </row>
    <row r="890" spans="2:9" outlineLevel="1" x14ac:dyDescent="0.2">
      <c r="B890" s="694">
        <v>9100</v>
      </c>
      <c r="C890" s="694"/>
      <c r="D890" s="694"/>
      <c r="E890" s="694"/>
      <c r="F890" s="50"/>
      <c r="G890" s="51" t="s">
        <v>102</v>
      </c>
      <c r="I890" s="200">
        <f>SUM(I891,I894,I897,I900,I901,I902,I903,I904)</f>
        <v>0</v>
      </c>
    </row>
    <row r="891" spans="2:9" ht="17.25" outlineLevel="2" x14ac:dyDescent="0.2">
      <c r="B891" s="692">
        <v>911</v>
      </c>
      <c r="C891" s="692"/>
      <c r="D891" s="692"/>
      <c r="E891" s="692"/>
      <c r="F891" s="35"/>
      <c r="G891" s="32" t="s">
        <v>808</v>
      </c>
      <c r="I891" s="198">
        <f>SUM(I892:I893)</f>
        <v>0</v>
      </c>
    </row>
    <row r="892" spans="2:9" s="23" customFormat="1" outlineLevel="3" x14ac:dyDescent="0.2">
      <c r="B892" s="688">
        <v>91101</v>
      </c>
      <c r="C892" s="688"/>
      <c r="D892" s="688"/>
      <c r="E892" s="688"/>
      <c r="F892" s="36"/>
      <c r="G892" s="34" t="s">
        <v>1495</v>
      </c>
      <c r="I892" s="199">
        <f>+'E10'!I893</f>
        <v>0</v>
      </c>
    </row>
    <row r="893" spans="2:9" s="23" customFormat="1" outlineLevel="3" x14ac:dyDescent="0.2">
      <c r="B893" s="688">
        <v>91102</v>
      </c>
      <c r="C893" s="688"/>
      <c r="D893" s="688"/>
      <c r="E893" s="688"/>
      <c r="F893" s="36"/>
      <c r="G893" s="34" t="s">
        <v>903</v>
      </c>
      <c r="I893" s="199">
        <f>+'E10'!I894</f>
        <v>0</v>
      </c>
    </row>
    <row r="894" spans="2:9" s="23" customFormat="1" outlineLevel="2" x14ac:dyDescent="0.2">
      <c r="B894" s="692">
        <v>912</v>
      </c>
      <c r="C894" s="692"/>
      <c r="D894" s="692"/>
      <c r="E894" s="692"/>
      <c r="F894" s="35"/>
      <c r="G894" s="32" t="s">
        <v>809</v>
      </c>
      <c r="H894"/>
      <c r="I894" s="198">
        <f>SUM(I895:I896)</f>
        <v>0</v>
      </c>
    </row>
    <row r="895" spans="2:9" s="23" customFormat="1" outlineLevel="3" x14ac:dyDescent="0.2">
      <c r="B895" s="688">
        <v>91201</v>
      </c>
      <c r="C895" s="688"/>
      <c r="D895" s="688"/>
      <c r="E895" s="688"/>
      <c r="F895" s="35"/>
      <c r="G895" s="34" t="s">
        <v>1496</v>
      </c>
      <c r="I895" s="199">
        <f>+'E10'!I896</f>
        <v>0</v>
      </c>
    </row>
    <row r="896" spans="2:9" s="23" customFormat="1" outlineLevel="3" x14ac:dyDescent="0.2">
      <c r="B896" s="688">
        <v>91202</v>
      </c>
      <c r="C896" s="688"/>
      <c r="D896" s="688"/>
      <c r="E896" s="688"/>
      <c r="F896" s="35"/>
      <c r="G896" s="34" t="s">
        <v>1497</v>
      </c>
      <c r="I896" s="199">
        <f>+'E10'!I897</f>
        <v>0</v>
      </c>
    </row>
    <row r="897" spans="2:9" s="23" customFormat="1" outlineLevel="2" x14ac:dyDescent="0.2">
      <c r="B897" s="692">
        <v>913</v>
      </c>
      <c r="C897" s="692"/>
      <c r="D897" s="692"/>
      <c r="E897" s="692"/>
      <c r="F897" s="35"/>
      <c r="G897" s="32" t="s">
        <v>904</v>
      </c>
      <c r="I897" s="198">
        <f>SUM(I898:I899)</f>
        <v>0</v>
      </c>
    </row>
    <row r="898" spans="2:9" s="23" customFormat="1" outlineLevel="3" x14ac:dyDescent="0.2">
      <c r="B898" s="701">
        <v>91301</v>
      </c>
      <c r="C898" s="702"/>
      <c r="D898" s="702"/>
      <c r="E898" s="703"/>
      <c r="F898" s="35"/>
      <c r="G898" s="34" t="s">
        <v>1498</v>
      </c>
      <c r="I898" s="199">
        <f>+'E10'!I899</f>
        <v>0</v>
      </c>
    </row>
    <row r="899" spans="2:9" s="23" customFormat="1" outlineLevel="3" x14ac:dyDescent="0.2">
      <c r="B899" s="701">
        <v>91302</v>
      </c>
      <c r="C899" s="702"/>
      <c r="D899" s="702"/>
      <c r="E899" s="703"/>
      <c r="F899" s="35"/>
      <c r="G899" s="34" t="s">
        <v>1499</v>
      </c>
      <c r="I899" s="199">
        <f>+'E10'!I900</f>
        <v>0</v>
      </c>
    </row>
    <row r="900" spans="2:9" s="23" customFormat="1" outlineLevel="2" x14ac:dyDescent="0.2">
      <c r="B900" s="692">
        <v>914</v>
      </c>
      <c r="C900" s="692"/>
      <c r="D900" s="692"/>
      <c r="E900" s="692"/>
      <c r="F900" s="36"/>
      <c r="G900" s="32" t="s">
        <v>1039</v>
      </c>
      <c r="H900"/>
      <c r="I900" s="198">
        <f>+'E10'!I901</f>
        <v>0</v>
      </c>
    </row>
    <row r="901" spans="2:9" s="23" customFormat="1" outlineLevel="2" x14ac:dyDescent="0.2">
      <c r="B901" s="692">
        <v>915</v>
      </c>
      <c r="C901" s="692"/>
      <c r="D901" s="692"/>
      <c r="E901" s="692"/>
      <c r="F901" s="36"/>
      <c r="G901" s="32" t="s">
        <v>1040</v>
      </c>
      <c r="H901"/>
      <c r="I901" s="198">
        <f>+'E10'!I902</f>
        <v>0</v>
      </c>
    </row>
    <row r="902" spans="2:9" s="23" customFormat="1" outlineLevel="2" x14ac:dyDescent="0.2">
      <c r="B902" s="692">
        <v>916</v>
      </c>
      <c r="C902" s="692"/>
      <c r="D902" s="692"/>
      <c r="E902" s="692"/>
      <c r="F902" s="36"/>
      <c r="G902" s="32" t="s">
        <v>1041</v>
      </c>
      <c r="H902"/>
      <c r="I902" s="198">
        <f>+'E10'!I903</f>
        <v>0</v>
      </c>
    </row>
    <row r="903" spans="2:9" s="23" customFormat="1" outlineLevel="2" x14ac:dyDescent="0.2">
      <c r="B903" s="692">
        <v>917</v>
      </c>
      <c r="C903" s="692"/>
      <c r="D903" s="692"/>
      <c r="E903" s="692"/>
      <c r="F903" s="36"/>
      <c r="G903" s="32" t="s">
        <v>1042</v>
      </c>
      <c r="H903"/>
      <c r="I903" s="198">
        <f>+'E10'!I904</f>
        <v>0</v>
      </c>
    </row>
    <row r="904" spans="2:9" s="23" customFormat="1" outlineLevel="2" x14ac:dyDescent="0.2">
      <c r="B904" s="692">
        <v>918</v>
      </c>
      <c r="C904" s="692"/>
      <c r="D904" s="692"/>
      <c r="E904" s="692"/>
      <c r="F904" s="36"/>
      <c r="G904" s="32" t="s">
        <v>1043</v>
      </c>
      <c r="H904"/>
      <c r="I904" s="198">
        <f>+'E10'!I905</f>
        <v>0</v>
      </c>
    </row>
    <row r="905" spans="2:9" outlineLevel="1" x14ac:dyDescent="0.2">
      <c r="B905" s="694">
        <v>9200</v>
      </c>
      <c r="C905" s="694"/>
      <c r="D905" s="694"/>
      <c r="E905" s="694"/>
      <c r="F905" s="50"/>
      <c r="G905" s="51" t="s">
        <v>103</v>
      </c>
      <c r="I905" s="200">
        <f>SUM(I906,I909,I912,I915,I916,I917,I918,I919)</f>
        <v>0</v>
      </c>
    </row>
    <row r="906" spans="2:9" outlineLevel="2" x14ac:dyDescent="0.2">
      <c r="B906" s="689">
        <v>921</v>
      </c>
      <c r="C906" s="690"/>
      <c r="D906" s="690"/>
      <c r="E906" s="691"/>
      <c r="F906" s="35"/>
      <c r="G906" s="344" t="s">
        <v>266</v>
      </c>
      <c r="I906" s="198">
        <f>SUM(I907:I908)</f>
        <v>0</v>
      </c>
    </row>
    <row r="907" spans="2:9" s="23" customFormat="1" outlineLevel="3" x14ac:dyDescent="0.2">
      <c r="B907" s="704">
        <v>92101</v>
      </c>
      <c r="C907" s="705"/>
      <c r="D907" s="705"/>
      <c r="E907" s="706"/>
      <c r="F907" s="345"/>
      <c r="G907" s="346" t="s">
        <v>1500</v>
      </c>
      <c r="I907" s="199">
        <f>+'E10'!I908</f>
        <v>0</v>
      </c>
    </row>
    <row r="908" spans="2:9" s="23" customFormat="1" outlineLevel="3" x14ac:dyDescent="0.2">
      <c r="B908" s="704">
        <v>92102</v>
      </c>
      <c r="C908" s="705"/>
      <c r="D908" s="705"/>
      <c r="E908" s="706"/>
      <c r="F908" s="345"/>
      <c r="G908" s="346" t="s">
        <v>1501</v>
      </c>
      <c r="I908" s="199">
        <f>+'E10'!I909</f>
        <v>0</v>
      </c>
    </row>
    <row r="909" spans="2:9" s="23" customFormat="1" outlineLevel="2" x14ac:dyDescent="0.2">
      <c r="B909" s="689">
        <v>922</v>
      </c>
      <c r="C909" s="690"/>
      <c r="D909" s="690"/>
      <c r="E909" s="691"/>
      <c r="F909" s="36"/>
      <c r="G909" s="344" t="s">
        <v>1502</v>
      </c>
      <c r="H909"/>
      <c r="I909" s="198">
        <f>SUM(I910:I911)</f>
        <v>0</v>
      </c>
    </row>
    <row r="910" spans="2:9" s="23" customFormat="1" ht="25.5" outlineLevel="3" x14ac:dyDescent="0.2">
      <c r="B910" s="704">
        <v>92201</v>
      </c>
      <c r="C910" s="705"/>
      <c r="D910" s="705"/>
      <c r="E910" s="706"/>
      <c r="F910" s="36"/>
      <c r="G910" s="342" t="s">
        <v>1503</v>
      </c>
      <c r="I910" s="199">
        <f>+'E10'!I911</f>
        <v>0</v>
      </c>
    </row>
    <row r="911" spans="2:9" s="23" customFormat="1" ht="25.5" outlineLevel="3" x14ac:dyDescent="0.2">
      <c r="B911" s="704">
        <v>92202</v>
      </c>
      <c r="C911" s="705"/>
      <c r="D911" s="705"/>
      <c r="E911" s="706"/>
      <c r="F911" s="347"/>
      <c r="G911" s="342" t="s">
        <v>1504</v>
      </c>
      <c r="I911" s="199">
        <f>+'E10'!I912</f>
        <v>0</v>
      </c>
    </row>
    <row r="912" spans="2:9" outlineLevel="2" x14ac:dyDescent="0.2">
      <c r="B912" s="689">
        <v>923</v>
      </c>
      <c r="C912" s="690"/>
      <c r="D912" s="690"/>
      <c r="E912" s="691"/>
      <c r="F912" s="36"/>
      <c r="G912" s="344" t="s">
        <v>1505</v>
      </c>
      <c r="I912" s="198">
        <f>SUM(I913:I914)</f>
        <v>0</v>
      </c>
    </row>
    <row r="913" spans="2:9" s="23" customFormat="1" outlineLevel="3" x14ac:dyDescent="0.2">
      <c r="B913" s="704">
        <v>92301</v>
      </c>
      <c r="C913" s="705"/>
      <c r="D913" s="705"/>
      <c r="E913" s="706"/>
      <c r="F913" s="36"/>
      <c r="G913" s="342" t="s">
        <v>1506</v>
      </c>
      <c r="I913" s="199">
        <f>+'E10'!I914</f>
        <v>0</v>
      </c>
    </row>
    <row r="914" spans="2:9" s="23" customFormat="1" outlineLevel="3" x14ac:dyDescent="0.2">
      <c r="B914" s="704">
        <v>92302</v>
      </c>
      <c r="C914" s="705"/>
      <c r="D914" s="705"/>
      <c r="E914" s="706"/>
      <c r="F914" s="347"/>
      <c r="G914" s="342" t="s">
        <v>1507</v>
      </c>
      <c r="I914" s="199">
        <f>+'E10'!I915</f>
        <v>0</v>
      </c>
    </row>
    <row r="915" spans="2:9" outlineLevel="2" x14ac:dyDescent="0.2">
      <c r="B915" s="692">
        <v>924</v>
      </c>
      <c r="C915" s="692"/>
      <c r="D915" s="692"/>
      <c r="E915" s="692"/>
      <c r="F915" s="35"/>
      <c r="G915" s="32" t="s">
        <v>1044</v>
      </c>
      <c r="I915" s="198">
        <f>+'E10'!I916</f>
        <v>0</v>
      </c>
    </row>
    <row r="916" spans="2:9" outlineLevel="2" x14ac:dyDescent="0.2">
      <c r="B916" s="692">
        <v>925</v>
      </c>
      <c r="C916" s="692"/>
      <c r="D916" s="692"/>
      <c r="E916" s="692"/>
      <c r="F916" s="35"/>
      <c r="G916" s="32" t="s">
        <v>1045</v>
      </c>
      <c r="I916" s="198">
        <f>+'E10'!I917</f>
        <v>0</v>
      </c>
    </row>
    <row r="917" spans="2:9" outlineLevel="2" x14ac:dyDescent="0.2">
      <c r="B917" s="692">
        <v>926</v>
      </c>
      <c r="C917" s="692"/>
      <c r="D917" s="692"/>
      <c r="E917" s="692"/>
      <c r="F917" s="35"/>
      <c r="G917" s="32" t="s">
        <v>1046</v>
      </c>
      <c r="I917" s="198">
        <f>+'E10'!I918</f>
        <v>0</v>
      </c>
    </row>
    <row r="918" spans="2:9" outlineLevel="2" x14ac:dyDescent="0.2">
      <c r="B918" s="692">
        <v>927</v>
      </c>
      <c r="C918" s="692"/>
      <c r="D918" s="692"/>
      <c r="E918" s="692"/>
      <c r="F918" s="35"/>
      <c r="G918" s="32" t="s">
        <v>1047</v>
      </c>
      <c r="I918" s="198">
        <f>+'E10'!I919</f>
        <v>0</v>
      </c>
    </row>
    <row r="919" spans="2:9" outlineLevel="2" x14ac:dyDescent="0.2">
      <c r="B919" s="692">
        <v>928</v>
      </c>
      <c r="C919" s="692"/>
      <c r="D919" s="692"/>
      <c r="E919" s="692"/>
      <c r="F919" s="35"/>
      <c r="G919" s="32" t="s">
        <v>1048</v>
      </c>
      <c r="I919" s="198">
        <f>+'E10'!I920</f>
        <v>0</v>
      </c>
    </row>
    <row r="920" spans="2:9" outlineLevel="1" x14ac:dyDescent="0.2">
      <c r="B920" s="694">
        <v>9300</v>
      </c>
      <c r="C920" s="694"/>
      <c r="D920" s="694"/>
      <c r="E920" s="694"/>
      <c r="F920" s="50"/>
      <c r="G920" s="51" t="s">
        <v>104</v>
      </c>
      <c r="I920" s="200">
        <f>SUM(I921,I924)</f>
        <v>0</v>
      </c>
    </row>
    <row r="921" spans="2:9" outlineLevel="2" x14ac:dyDescent="0.2">
      <c r="B921" s="692">
        <v>931</v>
      </c>
      <c r="C921" s="692"/>
      <c r="D921" s="692"/>
      <c r="E921" s="692"/>
      <c r="F921" s="35"/>
      <c r="G921" s="344" t="s">
        <v>267</v>
      </c>
      <c r="I921" s="198">
        <f>SUM(I922:I923)</f>
        <v>0</v>
      </c>
    </row>
    <row r="922" spans="2:9" s="23" customFormat="1" outlineLevel="3" x14ac:dyDescent="0.2">
      <c r="B922" s="688">
        <v>93101</v>
      </c>
      <c r="C922" s="688"/>
      <c r="D922" s="688"/>
      <c r="E922" s="688"/>
      <c r="F922" s="36"/>
      <c r="G922" s="342" t="s">
        <v>1508</v>
      </c>
      <c r="I922" s="199">
        <f>+'E10'!I923</f>
        <v>0</v>
      </c>
    </row>
    <row r="923" spans="2:9" s="23" customFormat="1" outlineLevel="3" x14ac:dyDescent="0.2">
      <c r="B923" s="688">
        <v>93102</v>
      </c>
      <c r="C923" s="688"/>
      <c r="D923" s="688"/>
      <c r="E923" s="688"/>
      <c r="F923" s="36"/>
      <c r="G923" s="342" t="s">
        <v>1509</v>
      </c>
      <c r="I923" s="199">
        <f>+'E10'!I924</f>
        <v>0</v>
      </c>
    </row>
    <row r="924" spans="2:9" outlineLevel="2" x14ac:dyDescent="0.2">
      <c r="B924" s="692">
        <v>932</v>
      </c>
      <c r="C924" s="692"/>
      <c r="D924" s="692"/>
      <c r="E924" s="692"/>
      <c r="F924" s="35"/>
      <c r="G924" s="32" t="s">
        <v>1510</v>
      </c>
      <c r="I924" s="198">
        <f>SUM(I925)</f>
        <v>0</v>
      </c>
    </row>
    <row r="925" spans="2:9" s="23" customFormat="1" outlineLevel="3" x14ac:dyDescent="0.2">
      <c r="B925" s="688">
        <v>93201</v>
      </c>
      <c r="C925" s="688"/>
      <c r="D925" s="688"/>
      <c r="E925" s="688"/>
      <c r="F925" s="36"/>
      <c r="G925" s="34" t="s">
        <v>1510</v>
      </c>
      <c r="I925" s="199">
        <f>+'E10'!I926</f>
        <v>0</v>
      </c>
    </row>
    <row r="926" spans="2:9" outlineLevel="1" x14ac:dyDescent="0.2">
      <c r="B926" s="694">
        <v>9400</v>
      </c>
      <c r="C926" s="694"/>
      <c r="D926" s="694"/>
      <c r="E926" s="694"/>
      <c r="F926" s="50"/>
      <c r="G926" s="51" t="s">
        <v>105</v>
      </c>
      <c r="I926" s="200">
        <f>SUM(I927,I930)</f>
        <v>0</v>
      </c>
    </row>
    <row r="927" spans="2:9" outlineLevel="2" x14ac:dyDescent="0.2">
      <c r="B927" s="692">
        <v>941</v>
      </c>
      <c r="C927" s="692"/>
      <c r="D927" s="692"/>
      <c r="E927" s="692"/>
      <c r="F927" s="348"/>
      <c r="G927" s="344" t="s">
        <v>1511</v>
      </c>
      <c r="I927" s="198">
        <f>SUM(I928:I929)</f>
        <v>0</v>
      </c>
    </row>
    <row r="928" spans="2:9" s="23" customFormat="1" outlineLevel="3" x14ac:dyDescent="0.2">
      <c r="B928" s="695">
        <v>94101</v>
      </c>
      <c r="C928" s="695"/>
      <c r="D928" s="695"/>
      <c r="E928" s="695"/>
      <c r="F928" s="345"/>
      <c r="G928" s="346" t="s">
        <v>1512</v>
      </c>
      <c r="I928" s="199">
        <f>+'E10'!I929</f>
        <v>0</v>
      </c>
    </row>
    <row r="929" spans="2:9" s="23" customFormat="1" outlineLevel="3" x14ac:dyDescent="0.2">
      <c r="B929" s="695">
        <v>94102</v>
      </c>
      <c r="C929" s="695"/>
      <c r="D929" s="695"/>
      <c r="E929" s="695"/>
      <c r="F929" s="345"/>
      <c r="G929" s="346" t="s">
        <v>1513</v>
      </c>
      <c r="I929" s="199">
        <f>+'E10'!I930</f>
        <v>0</v>
      </c>
    </row>
    <row r="930" spans="2:9" outlineLevel="2" x14ac:dyDescent="0.2">
      <c r="B930" s="692">
        <v>942</v>
      </c>
      <c r="C930" s="692"/>
      <c r="D930" s="692"/>
      <c r="E930" s="692"/>
      <c r="F930" s="35"/>
      <c r="G930" s="32" t="s">
        <v>1049</v>
      </c>
      <c r="I930" s="198">
        <f>SUM(I931)</f>
        <v>0</v>
      </c>
    </row>
    <row r="931" spans="2:9" s="23" customFormat="1" outlineLevel="3" x14ac:dyDescent="0.2">
      <c r="B931" s="688">
        <v>94201</v>
      </c>
      <c r="C931" s="688"/>
      <c r="D931" s="688"/>
      <c r="E931" s="688"/>
      <c r="F931" s="36"/>
      <c r="G931" s="34" t="s">
        <v>1049</v>
      </c>
      <c r="I931" s="199">
        <f>+'E10'!I932</f>
        <v>0</v>
      </c>
    </row>
    <row r="932" spans="2:9" outlineLevel="1" x14ac:dyDescent="0.2">
      <c r="B932" s="694">
        <v>9500</v>
      </c>
      <c r="C932" s="694"/>
      <c r="D932" s="694"/>
      <c r="E932" s="694"/>
      <c r="F932" s="50"/>
      <c r="G932" s="51" t="s">
        <v>106</v>
      </c>
      <c r="I932" s="200">
        <f>SUM(I933)</f>
        <v>0</v>
      </c>
    </row>
    <row r="933" spans="2:9" outlineLevel="2" x14ac:dyDescent="0.2">
      <c r="B933" s="692">
        <v>951</v>
      </c>
      <c r="C933" s="692"/>
      <c r="D933" s="692"/>
      <c r="E933" s="692"/>
      <c r="F933" s="35"/>
      <c r="G933" s="32" t="s">
        <v>106</v>
      </c>
      <c r="I933" s="198">
        <f>SUM(I934)</f>
        <v>0</v>
      </c>
    </row>
    <row r="934" spans="2:9" s="23" customFormat="1" outlineLevel="3" x14ac:dyDescent="0.2">
      <c r="B934" s="688">
        <v>95101</v>
      </c>
      <c r="C934" s="688"/>
      <c r="D934" s="688"/>
      <c r="E934" s="688"/>
      <c r="F934" s="36"/>
      <c r="G934" s="34" t="s">
        <v>1050</v>
      </c>
      <c r="I934" s="199">
        <f>+'E10'!I935</f>
        <v>0</v>
      </c>
    </row>
    <row r="935" spans="2:9" outlineLevel="1" x14ac:dyDescent="0.2">
      <c r="B935" s="694">
        <v>9600</v>
      </c>
      <c r="C935" s="694"/>
      <c r="D935" s="694"/>
      <c r="E935" s="694"/>
      <c r="F935" s="50"/>
      <c r="G935" s="51" t="s">
        <v>107</v>
      </c>
      <c r="I935" s="200">
        <f>SUM(I936,I938)</f>
        <v>0</v>
      </c>
    </row>
    <row r="936" spans="2:9" outlineLevel="2" x14ac:dyDescent="0.2">
      <c r="B936" s="692">
        <v>961</v>
      </c>
      <c r="C936" s="692"/>
      <c r="D936" s="692"/>
      <c r="E936" s="692"/>
      <c r="F936" s="35"/>
      <c r="G936" s="344" t="s">
        <v>1514</v>
      </c>
      <c r="I936" s="198">
        <f>SUM(I937)</f>
        <v>0</v>
      </c>
    </row>
    <row r="937" spans="2:9" s="23" customFormat="1" outlineLevel="3" x14ac:dyDescent="0.2">
      <c r="B937" s="688">
        <v>96101</v>
      </c>
      <c r="C937" s="688"/>
      <c r="D937" s="688"/>
      <c r="E937" s="688"/>
      <c r="F937" s="36"/>
      <c r="G937" s="342" t="s">
        <v>1514</v>
      </c>
      <c r="I937" s="199">
        <f>+'E10'!I938</f>
        <v>0</v>
      </c>
    </row>
    <row r="938" spans="2:9" outlineLevel="2" x14ac:dyDescent="0.2">
      <c r="B938" s="692">
        <v>962</v>
      </c>
      <c r="C938" s="692"/>
      <c r="D938" s="692"/>
      <c r="E938" s="692"/>
      <c r="F938" s="35"/>
      <c r="G938" s="344" t="s">
        <v>1515</v>
      </c>
      <c r="I938" s="198">
        <f>SUM(I939)</f>
        <v>0</v>
      </c>
    </row>
    <row r="939" spans="2:9" s="23" customFormat="1" outlineLevel="3" x14ac:dyDescent="0.2">
      <c r="B939" s="688">
        <v>96201</v>
      </c>
      <c r="C939" s="688"/>
      <c r="D939" s="688"/>
      <c r="E939" s="688"/>
      <c r="F939" s="36"/>
      <c r="G939" s="342" t="s">
        <v>1516</v>
      </c>
      <c r="I939" s="199">
        <f>+'E10'!I940</f>
        <v>0</v>
      </c>
    </row>
    <row r="940" spans="2:9" outlineLevel="1" x14ac:dyDescent="0.2">
      <c r="B940" s="694">
        <v>9900</v>
      </c>
      <c r="C940" s="694"/>
      <c r="D940" s="694"/>
      <c r="E940" s="694"/>
      <c r="F940" s="50"/>
      <c r="G940" s="51" t="s">
        <v>810</v>
      </c>
      <c r="I940" s="200">
        <f>SUM(I941)</f>
        <v>0</v>
      </c>
    </row>
    <row r="941" spans="2:9" outlineLevel="2" x14ac:dyDescent="0.2">
      <c r="B941" s="692">
        <v>991</v>
      </c>
      <c r="C941" s="692"/>
      <c r="D941" s="692"/>
      <c r="E941" s="692"/>
      <c r="F941" s="35"/>
      <c r="G941" s="32" t="s">
        <v>811</v>
      </c>
      <c r="I941" s="198">
        <f>SUM(I942)</f>
        <v>0</v>
      </c>
    </row>
    <row r="942" spans="2:9" s="23" customFormat="1" outlineLevel="3" x14ac:dyDescent="0.2">
      <c r="B942" s="688">
        <v>99101</v>
      </c>
      <c r="C942" s="688"/>
      <c r="D942" s="688"/>
      <c r="E942" s="688"/>
      <c r="F942" s="36"/>
      <c r="G942" s="34" t="s">
        <v>811</v>
      </c>
      <c r="I942" s="199">
        <f>+'E10'!I943</f>
        <v>0</v>
      </c>
    </row>
    <row r="943" spans="2:9" s="23" customFormat="1" x14ac:dyDescent="0.2">
      <c r="B943" s="36"/>
      <c r="C943" s="36"/>
      <c r="D943" s="36"/>
      <c r="E943" s="36"/>
      <c r="F943" s="36"/>
      <c r="G943" s="38"/>
      <c r="I943" s="196"/>
    </row>
    <row r="944" spans="2:9" s="23" customFormat="1" x14ac:dyDescent="0.2">
      <c r="B944" s="36"/>
      <c r="C944" s="36"/>
      <c r="D944" s="36"/>
      <c r="E944" s="36"/>
      <c r="F944" s="36"/>
      <c r="G944" s="38"/>
      <c r="I944" s="193"/>
    </row>
    <row r="945" spans="2:9" s="23" customFormat="1" x14ac:dyDescent="0.2">
      <c r="B945" s="36"/>
      <c r="C945" s="36"/>
      <c r="D945" s="36"/>
      <c r="E945" s="36"/>
      <c r="F945" s="36"/>
      <c r="G945" s="38"/>
      <c r="I945" s="193"/>
    </row>
    <row r="946" spans="2:9" s="23" customFormat="1" x14ac:dyDescent="0.2">
      <c r="B946" s="40"/>
      <c r="C946" s="40"/>
      <c r="D946" s="40"/>
      <c r="E946" s="40"/>
      <c r="F946" s="40"/>
      <c r="I946" s="193"/>
    </row>
    <row r="947" spans="2:9" s="23" customFormat="1" x14ac:dyDescent="0.2">
      <c r="B947" s="40"/>
      <c r="C947" s="40"/>
      <c r="D947" s="40"/>
      <c r="E947" s="40"/>
      <c r="F947" s="40"/>
      <c r="I947" s="193"/>
    </row>
    <row r="948" spans="2:9" s="23" customFormat="1" x14ac:dyDescent="0.2">
      <c r="B948" s="40"/>
      <c r="C948" s="40"/>
      <c r="D948" s="40"/>
      <c r="E948" s="40"/>
      <c r="F948" s="40"/>
      <c r="I948" s="193"/>
    </row>
    <row r="949" spans="2:9" s="23" customFormat="1" x14ac:dyDescent="0.2">
      <c r="B949" s="40"/>
      <c r="C949" s="40"/>
      <c r="D949" s="40"/>
      <c r="E949" s="40"/>
      <c r="F949" s="40"/>
      <c r="I949" s="193"/>
    </row>
    <row r="950" spans="2:9" s="23" customFormat="1" x14ac:dyDescent="0.2">
      <c r="B950" s="707" t="s">
        <v>813</v>
      </c>
      <c r="C950" s="707"/>
      <c r="D950" s="707"/>
      <c r="E950" s="707"/>
      <c r="F950" s="707"/>
      <c r="G950" s="707"/>
      <c r="H950" s="707"/>
      <c r="I950" s="707"/>
    </row>
    <row r="951" spans="2:9" s="23" customFormat="1" x14ac:dyDescent="0.2">
      <c r="B951" s="52"/>
      <c r="C951" s="52"/>
      <c r="D951" s="52"/>
      <c r="E951" s="52"/>
      <c r="F951" s="40"/>
      <c r="I951" s="193"/>
    </row>
    <row r="952" spans="2:9" s="23" customFormat="1" x14ac:dyDescent="0.2">
      <c r="B952" s="53"/>
      <c r="C952" s="53"/>
      <c r="D952" s="53"/>
      <c r="E952" s="53"/>
      <c r="F952" s="40"/>
      <c r="I952" s="193"/>
    </row>
    <row r="953" spans="2:9" s="23" customFormat="1" x14ac:dyDescent="0.2">
      <c r="B953" s="54"/>
      <c r="C953" s="53"/>
      <c r="D953" s="53"/>
      <c r="E953" s="53"/>
      <c r="F953" s="40"/>
      <c r="I953" s="193"/>
    </row>
    <row r="954" spans="2:9" s="23" customFormat="1" x14ac:dyDescent="0.2">
      <c r="B954" s="53"/>
      <c r="C954" s="53"/>
      <c r="D954" s="53"/>
      <c r="E954" s="53"/>
      <c r="F954" s="40"/>
      <c r="I954" s="193"/>
    </row>
    <row r="955" spans="2:9" s="23" customFormat="1" x14ac:dyDescent="0.2">
      <c r="B955" s="55"/>
      <c r="C955" s="56"/>
      <c r="D955" s="56"/>
      <c r="E955" s="57"/>
      <c r="F955" s="40"/>
      <c r="I955" s="193"/>
    </row>
    <row r="956" spans="2:9" s="23" customFormat="1" x14ac:dyDescent="0.2">
      <c r="B956" s="58"/>
      <c r="C956" s="53"/>
      <c r="D956" s="53"/>
      <c r="E956" s="53"/>
      <c r="F956" s="40"/>
      <c r="I956" s="193"/>
    </row>
    <row r="957" spans="2:9" s="23" customFormat="1" x14ac:dyDescent="0.2">
      <c r="B957" s="59"/>
      <c r="C957" s="33"/>
      <c r="D957" s="33"/>
      <c r="E957" s="33"/>
      <c r="F957" s="40"/>
      <c r="I957" s="193"/>
    </row>
    <row r="958" spans="2:9" s="23" customFormat="1" x14ac:dyDescent="0.2">
      <c r="B958" s="59"/>
      <c r="C958" s="33"/>
      <c r="D958" s="33"/>
      <c r="E958" s="33"/>
      <c r="F958" s="40"/>
      <c r="I958" s="193"/>
    </row>
    <row r="959" spans="2:9" s="23" customFormat="1" hidden="1" x14ac:dyDescent="0.2">
      <c r="B959" s="59"/>
      <c r="C959" s="33"/>
      <c r="D959" s="33"/>
      <c r="E959" s="33"/>
      <c r="F959" s="40"/>
      <c r="I959" s="193"/>
    </row>
    <row r="960" spans="2:9" s="23" customFormat="1" hidden="1" x14ac:dyDescent="0.2">
      <c r="B960" s="59"/>
      <c r="C960" s="33"/>
      <c r="D960" s="33"/>
      <c r="E960" s="33"/>
      <c r="F960" s="40"/>
      <c r="I960" s="193"/>
    </row>
    <row r="961" spans="2:5" hidden="1" x14ac:dyDescent="0.2">
      <c r="B961" s="60"/>
      <c r="C961" s="30"/>
      <c r="D961" s="30"/>
      <c r="E961" s="30"/>
    </row>
    <row r="962" spans="2:5" hidden="1" x14ac:dyDescent="0.2">
      <c r="B962" s="60"/>
      <c r="C962" s="30"/>
      <c r="D962" s="30"/>
      <c r="E962" s="30"/>
    </row>
    <row r="963" spans="2:5" hidden="1" x14ac:dyDescent="0.2">
      <c r="B963" s="60"/>
      <c r="C963" s="30"/>
      <c r="D963" s="30"/>
      <c r="E963" s="30"/>
    </row>
    <row r="964" spans="2:5" hidden="1" x14ac:dyDescent="0.2">
      <c r="B964" s="60"/>
      <c r="C964" s="30"/>
      <c r="D964" s="30"/>
      <c r="E964" s="30"/>
    </row>
    <row r="965" spans="2:5" hidden="1" x14ac:dyDescent="0.2">
      <c r="B965" s="60"/>
      <c r="C965" s="30"/>
      <c r="D965" s="30"/>
      <c r="E965" s="30"/>
    </row>
    <row r="966" spans="2:5" x14ac:dyDescent="0.2"/>
    <row r="967" spans="2:5" x14ac:dyDescent="0.2"/>
    <row r="968" spans="2:5" x14ac:dyDescent="0.2"/>
    <row r="969" spans="2:5" x14ac:dyDescent="0.2"/>
    <row r="970" spans="2:5" x14ac:dyDescent="0.2"/>
    <row r="971" spans="2:5" x14ac:dyDescent="0.2"/>
    <row r="972" spans="2:5" x14ac:dyDescent="0.2"/>
    <row r="973" spans="2:5" x14ac:dyDescent="0.2"/>
    <row r="974" spans="2:5" x14ac:dyDescent="0.2"/>
    <row r="975" spans="2:5" x14ac:dyDescent="0.2"/>
    <row r="976" spans="2:5" x14ac:dyDescent="0.2"/>
    <row r="977" x14ac:dyDescent="0.2"/>
    <row r="978" x14ac:dyDescent="0.2"/>
    <row r="979" x14ac:dyDescent="0.2"/>
    <row r="980" x14ac:dyDescent="0.2"/>
  </sheetData>
  <mergeCells count="931">
    <mergeCell ref="B942:E942"/>
    <mergeCell ref="B950:I950"/>
    <mergeCell ref="B920:E920"/>
    <mergeCell ref="B921:E921"/>
    <mergeCell ref="B922:E922"/>
    <mergeCell ref="B923:E923"/>
    <mergeCell ref="B940:E940"/>
    <mergeCell ref="B941:E941"/>
    <mergeCell ref="B906:E906"/>
    <mergeCell ref="B907:E907"/>
    <mergeCell ref="B908:E908"/>
    <mergeCell ref="B909:E909"/>
    <mergeCell ref="B910:E910"/>
    <mergeCell ref="B911:E911"/>
    <mergeCell ref="B927:E927"/>
    <mergeCell ref="B924:E924"/>
    <mergeCell ref="B918:E918"/>
    <mergeCell ref="B919:E919"/>
    <mergeCell ref="B912:E912"/>
    <mergeCell ref="B915:E915"/>
    <mergeCell ref="B916:E916"/>
    <mergeCell ref="B917:E917"/>
    <mergeCell ref="B913:E913"/>
    <mergeCell ref="B914:E914"/>
    <mergeCell ref="B905:E905"/>
    <mergeCell ref="B880:E880"/>
    <mergeCell ref="B885:E885"/>
    <mergeCell ref="B888:E888"/>
    <mergeCell ref="B889:E889"/>
    <mergeCell ref="B890:E890"/>
    <mergeCell ref="B891:E891"/>
    <mergeCell ref="B897:E897"/>
    <mergeCell ref="B898:E898"/>
    <mergeCell ref="B899:E899"/>
    <mergeCell ref="B901:E901"/>
    <mergeCell ref="B892:E892"/>
    <mergeCell ref="B893:E893"/>
    <mergeCell ref="B894:E894"/>
    <mergeCell ref="B895:E895"/>
    <mergeCell ref="B896:E896"/>
    <mergeCell ref="B882:E882"/>
    <mergeCell ref="B884:E884"/>
    <mergeCell ref="B887:E887"/>
    <mergeCell ref="B886:E886"/>
    <mergeCell ref="B873:E873"/>
    <mergeCell ref="B874:E874"/>
    <mergeCell ref="B875:E875"/>
    <mergeCell ref="B876:E876"/>
    <mergeCell ref="B877:E877"/>
    <mergeCell ref="B865:E865"/>
    <mergeCell ref="B866:E866"/>
    <mergeCell ref="B867:E867"/>
    <mergeCell ref="B868:E868"/>
    <mergeCell ref="B869:E869"/>
    <mergeCell ref="B871:E871"/>
    <mergeCell ref="B849:E849"/>
    <mergeCell ref="B850:E850"/>
    <mergeCell ref="B842:E842"/>
    <mergeCell ref="B843:E843"/>
    <mergeCell ref="B844:E844"/>
    <mergeCell ref="B845:E845"/>
    <mergeCell ref="B846:E846"/>
    <mergeCell ref="B847:E847"/>
    <mergeCell ref="B872:E872"/>
    <mergeCell ref="B851:E851"/>
    <mergeCell ref="B861:E861"/>
    <mergeCell ref="B855:E855"/>
    <mergeCell ref="B853:E853"/>
    <mergeCell ref="B863:E863"/>
    <mergeCell ref="B870:E870"/>
    <mergeCell ref="B862:E862"/>
    <mergeCell ref="B864:E864"/>
    <mergeCell ref="B796:E796"/>
    <mergeCell ref="B797:E797"/>
    <mergeCell ref="B789:E789"/>
    <mergeCell ref="B791:E791"/>
    <mergeCell ref="B792:E792"/>
    <mergeCell ref="B793:E793"/>
    <mergeCell ref="B794:E794"/>
    <mergeCell ref="B795:E795"/>
    <mergeCell ref="B848:E848"/>
    <mergeCell ref="B798:E798"/>
    <mergeCell ref="B800:E800"/>
    <mergeCell ref="B801:E801"/>
    <mergeCell ref="B810:E810"/>
    <mergeCell ref="B839:E839"/>
    <mergeCell ref="B841:E841"/>
    <mergeCell ref="B829:E829"/>
    <mergeCell ref="B819:E819"/>
    <mergeCell ref="B830:E830"/>
    <mergeCell ref="B811:E811"/>
    <mergeCell ref="B818:E818"/>
    <mergeCell ref="B799:E799"/>
    <mergeCell ref="B809:E809"/>
    <mergeCell ref="B816:E816"/>
    <mergeCell ref="B813:E813"/>
    <mergeCell ref="B781:E781"/>
    <mergeCell ref="B782:E782"/>
    <mergeCell ref="B785:E785"/>
    <mergeCell ref="B786:E786"/>
    <mergeCell ref="B787:E787"/>
    <mergeCell ref="B788:E788"/>
    <mergeCell ref="B773:E773"/>
    <mergeCell ref="B776:E776"/>
    <mergeCell ref="B777:E777"/>
    <mergeCell ref="B778:E778"/>
    <mergeCell ref="B784:E784"/>
    <mergeCell ref="B765:E765"/>
    <mergeCell ref="B766:E766"/>
    <mergeCell ref="B767:E767"/>
    <mergeCell ref="B768:E768"/>
    <mergeCell ref="B751:E751"/>
    <mergeCell ref="B752:E752"/>
    <mergeCell ref="B755:E755"/>
    <mergeCell ref="B756:E756"/>
    <mergeCell ref="B757:E757"/>
    <mergeCell ref="B760:E760"/>
    <mergeCell ref="B764:E764"/>
    <mergeCell ref="B741:E741"/>
    <mergeCell ref="B742:E742"/>
    <mergeCell ref="B745:E745"/>
    <mergeCell ref="B746:E746"/>
    <mergeCell ref="B749:E749"/>
    <mergeCell ref="B750:E750"/>
    <mergeCell ref="B723:E723"/>
    <mergeCell ref="B727:E727"/>
    <mergeCell ref="B731:E731"/>
    <mergeCell ref="B732:E732"/>
    <mergeCell ref="B736:E736"/>
    <mergeCell ref="B737:E737"/>
    <mergeCell ref="B724:E724"/>
    <mergeCell ref="B725:E725"/>
    <mergeCell ref="B726:E726"/>
    <mergeCell ref="B728:E728"/>
    <mergeCell ref="B729:E729"/>
    <mergeCell ref="B730:E730"/>
    <mergeCell ref="B733:E733"/>
    <mergeCell ref="B734:E734"/>
    <mergeCell ref="B735:E735"/>
    <mergeCell ref="B738:E738"/>
    <mergeCell ref="B739:E739"/>
    <mergeCell ref="B740:E740"/>
    <mergeCell ref="B711:E711"/>
    <mergeCell ref="B712:E712"/>
    <mergeCell ref="B716:E716"/>
    <mergeCell ref="B717:E717"/>
    <mergeCell ref="B721:E721"/>
    <mergeCell ref="B722:E722"/>
    <mergeCell ref="B701:E701"/>
    <mergeCell ref="B704:E704"/>
    <mergeCell ref="B705:E705"/>
    <mergeCell ref="B708:E708"/>
    <mergeCell ref="B709:E709"/>
    <mergeCell ref="B710:E710"/>
    <mergeCell ref="B702:E702"/>
    <mergeCell ref="B706:E706"/>
    <mergeCell ref="B707:E707"/>
    <mergeCell ref="B718:E718"/>
    <mergeCell ref="B719:E719"/>
    <mergeCell ref="B720:E720"/>
    <mergeCell ref="B695:E695"/>
    <mergeCell ref="B696:E696"/>
    <mergeCell ref="B697:E697"/>
    <mergeCell ref="B698:E698"/>
    <mergeCell ref="B699:E699"/>
    <mergeCell ref="B700:E700"/>
    <mergeCell ref="B685:E685"/>
    <mergeCell ref="B686:E686"/>
    <mergeCell ref="B687:E687"/>
    <mergeCell ref="B690:E690"/>
    <mergeCell ref="B691:E691"/>
    <mergeCell ref="B694:E694"/>
    <mergeCell ref="B692:E692"/>
    <mergeCell ref="B693:E693"/>
    <mergeCell ref="B677:E677"/>
    <mergeCell ref="B678:E678"/>
    <mergeCell ref="B680:E680"/>
    <mergeCell ref="B681:E681"/>
    <mergeCell ref="B682:E682"/>
    <mergeCell ref="B684:E684"/>
    <mergeCell ref="B664:E664"/>
    <mergeCell ref="B665:E665"/>
    <mergeCell ref="B666:E666"/>
    <mergeCell ref="B673:E673"/>
    <mergeCell ref="B674:E674"/>
    <mergeCell ref="B675:E675"/>
    <mergeCell ref="B671:E671"/>
    <mergeCell ref="B672:E672"/>
    <mergeCell ref="B669:E669"/>
    <mergeCell ref="B670:E670"/>
    <mergeCell ref="B667:E667"/>
    <mergeCell ref="B668:E668"/>
    <mergeCell ref="B658:E658"/>
    <mergeCell ref="B659:E659"/>
    <mergeCell ref="B660:E660"/>
    <mergeCell ref="B661:E661"/>
    <mergeCell ref="B662:E662"/>
    <mergeCell ref="B663:E663"/>
    <mergeCell ref="B652:E652"/>
    <mergeCell ref="B653:E653"/>
    <mergeCell ref="B654:E654"/>
    <mergeCell ref="B655:E655"/>
    <mergeCell ref="B656:E656"/>
    <mergeCell ref="B657:E657"/>
    <mergeCell ref="B646:E646"/>
    <mergeCell ref="B647:E647"/>
    <mergeCell ref="B648:E648"/>
    <mergeCell ref="B649:E649"/>
    <mergeCell ref="B650:E650"/>
    <mergeCell ref="B651:E651"/>
    <mergeCell ref="B640:E640"/>
    <mergeCell ref="B641:E641"/>
    <mergeCell ref="B642:E642"/>
    <mergeCell ref="B643:E643"/>
    <mergeCell ref="B644:E644"/>
    <mergeCell ref="B645:E645"/>
    <mergeCell ref="B634:E634"/>
    <mergeCell ref="B635:E635"/>
    <mergeCell ref="B636:E636"/>
    <mergeCell ref="B637:E637"/>
    <mergeCell ref="B638:E638"/>
    <mergeCell ref="B639:E639"/>
    <mergeCell ref="B628:E628"/>
    <mergeCell ref="B629:E629"/>
    <mergeCell ref="B630:E630"/>
    <mergeCell ref="B631:E631"/>
    <mergeCell ref="B632:E632"/>
    <mergeCell ref="B633:E633"/>
    <mergeCell ref="B626:E626"/>
    <mergeCell ref="B627:E627"/>
    <mergeCell ref="B614:E614"/>
    <mergeCell ref="B615:E615"/>
    <mergeCell ref="B616:E616"/>
    <mergeCell ref="B617:E617"/>
    <mergeCell ref="B620:E620"/>
    <mergeCell ref="B621:E621"/>
    <mergeCell ref="B618:E618"/>
    <mergeCell ref="B619:E619"/>
    <mergeCell ref="B602:E602"/>
    <mergeCell ref="B603:E603"/>
    <mergeCell ref="B604:E604"/>
    <mergeCell ref="B605:E605"/>
    <mergeCell ref="B606:E606"/>
    <mergeCell ref="B622:E622"/>
    <mergeCell ref="B623:E623"/>
    <mergeCell ref="B624:E624"/>
    <mergeCell ref="B625:E625"/>
    <mergeCell ref="B563:E563"/>
    <mergeCell ref="B559:E559"/>
    <mergeCell ref="B561:E561"/>
    <mergeCell ref="B571:E571"/>
    <mergeCell ref="B570:E570"/>
    <mergeCell ref="B557:E557"/>
    <mergeCell ref="B536:E536"/>
    <mergeCell ref="B597:E597"/>
    <mergeCell ref="B589:E589"/>
    <mergeCell ref="B590:E590"/>
    <mergeCell ref="B591:E591"/>
    <mergeCell ref="B592:E592"/>
    <mergeCell ref="B593:E593"/>
    <mergeCell ref="B594:E594"/>
    <mergeCell ref="B560:E560"/>
    <mergeCell ref="B562:E562"/>
    <mergeCell ref="B564:E564"/>
    <mergeCell ref="B566:E566"/>
    <mergeCell ref="B568:E568"/>
    <mergeCell ref="B573:E573"/>
    <mergeCell ref="B487:E487"/>
    <mergeCell ref="B516:E516"/>
    <mergeCell ref="B517:E517"/>
    <mergeCell ref="B518:E518"/>
    <mergeCell ref="B491:E491"/>
    <mergeCell ref="B490:E490"/>
    <mergeCell ref="B489:E489"/>
    <mergeCell ref="B488:E488"/>
    <mergeCell ref="B504:E504"/>
    <mergeCell ref="B492:E492"/>
    <mergeCell ref="B497:E497"/>
    <mergeCell ref="B498:E498"/>
    <mergeCell ref="B495:E495"/>
    <mergeCell ref="B496:E496"/>
    <mergeCell ref="B493:E493"/>
    <mergeCell ref="B505:E505"/>
    <mergeCell ref="B506:E506"/>
    <mergeCell ref="B507:E507"/>
    <mergeCell ref="B508:E508"/>
    <mergeCell ref="B510:E510"/>
    <mergeCell ref="B511:E511"/>
    <mergeCell ref="B512:E512"/>
    <mergeCell ref="B513:E513"/>
    <mergeCell ref="B509:E509"/>
    <mergeCell ref="B478:E478"/>
    <mergeCell ref="B479:E479"/>
    <mergeCell ref="B480:E480"/>
    <mergeCell ref="B484:E484"/>
    <mergeCell ref="B481:E481"/>
    <mergeCell ref="B483:E483"/>
    <mergeCell ref="B482:E482"/>
    <mergeCell ref="B485:E485"/>
    <mergeCell ref="B486:E486"/>
    <mergeCell ref="B461:E461"/>
    <mergeCell ref="B469:E469"/>
    <mergeCell ref="B470:E470"/>
    <mergeCell ref="B473:E473"/>
    <mergeCell ref="B475:E475"/>
    <mergeCell ref="B476:E476"/>
    <mergeCell ref="B453:E453"/>
    <mergeCell ref="B454:E454"/>
    <mergeCell ref="B457:E457"/>
    <mergeCell ref="B458:E458"/>
    <mergeCell ref="B459:E459"/>
    <mergeCell ref="B460:E460"/>
    <mergeCell ref="B462:E462"/>
    <mergeCell ref="B455:E455"/>
    <mergeCell ref="B463:E463"/>
    <mergeCell ref="B465:E465"/>
    <mergeCell ref="B467:E467"/>
    <mergeCell ref="B471:E471"/>
    <mergeCell ref="B466:E466"/>
    <mergeCell ref="B468:E468"/>
    <mergeCell ref="B472:E472"/>
    <mergeCell ref="B447:E447"/>
    <mergeCell ref="B448:E448"/>
    <mergeCell ref="B449:E449"/>
    <mergeCell ref="B450:E450"/>
    <mergeCell ref="B451:E451"/>
    <mergeCell ref="B452:E452"/>
    <mergeCell ref="B439:E439"/>
    <mergeCell ref="B442:E442"/>
    <mergeCell ref="B443:E443"/>
    <mergeCell ref="B444:E444"/>
    <mergeCell ref="B445:E445"/>
    <mergeCell ref="B446:E446"/>
    <mergeCell ref="B441:E441"/>
    <mergeCell ref="B410:E410"/>
    <mergeCell ref="B411:E411"/>
    <mergeCell ref="B412:E412"/>
    <mergeCell ref="B413:E413"/>
    <mergeCell ref="B418:E418"/>
    <mergeCell ref="B419:E419"/>
    <mergeCell ref="B404:E404"/>
    <mergeCell ref="B405:E405"/>
    <mergeCell ref="B406:E406"/>
    <mergeCell ref="B407:E407"/>
    <mergeCell ref="B408:E408"/>
    <mergeCell ref="B409:E409"/>
    <mergeCell ref="B414:E414"/>
    <mergeCell ref="B416:E416"/>
    <mergeCell ref="B396:E396"/>
    <mergeCell ref="B399:E399"/>
    <mergeCell ref="B400:E400"/>
    <mergeCell ref="B402:E402"/>
    <mergeCell ref="B403:E403"/>
    <mergeCell ref="B390:E390"/>
    <mergeCell ref="B391:E391"/>
    <mergeCell ref="B392:E392"/>
    <mergeCell ref="B393:E393"/>
    <mergeCell ref="B394:E394"/>
    <mergeCell ref="B395:E395"/>
    <mergeCell ref="B401:E401"/>
    <mergeCell ref="B398:E398"/>
    <mergeCell ref="B397:E397"/>
    <mergeCell ref="B384:E384"/>
    <mergeCell ref="B385:E385"/>
    <mergeCell ref="B386:E386"/>
    <mergeCell ref="B387:E387"/>
    <mergeCell ref="B388:E388"/>
    <mergeCell ref="B389:E389"/>
    <mergeCell ref="B376:E376"/>
    <mergeCell ref="B377:E377"/>
    <mergeCell ref="B378:E378"/>
    <mergeCell ref="B379:E379"/>
    <mergeCell ref="B382:E382"/>
    <mergeCell ref="B383:E383"/>
    <mergeCell ref="B380:E380"/>
    <mergeCell ref="B362:E362"/>
    <mergeCell ref="B363:E363"/>
    <mergeCell ref="B364:E364"/>
    <mergeCell ref="B367:E367"/>
    <mergeCell ref="B374:E374"/>
    <mergeCell ref="B375:E375"/>
    <mergeCell ref="B350:E350"/>
    <mergeCell ref="B357:E357"/>
    <mergeCell ref="B358:E358"/>
    <mergeCell ref="B359:E359"/>
    <mergeCell ref="B360:E360"/>
    <mergeCell ref="B361:E361"/>
    <mergeCell ref="B351:E351"/>
    <mergeCell ref="B353:E353"/>
    <mergeCell ref="B355:E355"/>
    <mergeCell ref="B352:E352"/>
    <mergeCell ref="B354:E354"/>
    <mergeCell ref="B356:E356"/>
    <mergeCell ref="B368:E368"/>
    <mergeCell ref="B370:E370"/>
    <mergeCell ref="B372:E372"/>
    <mergeCell ref="B369:E369"/>
    <mergeCell ref="B371:E371"/>
    <mergeCell ref="B373:E373"/>
    <mergeCell ref="B342:E342"/>
    <mergeCell ref="B343:E343"/>
    <mergeCell ref="B346:E346"/>
    <mergeCell ref="B347:E347"/>
    <mergeCell ref="B348:E348"/>
    <mergeCell ref="B349:E349"/>
    <mergeCell ref="B334:E334"/>
    <mergeCell ref="B337:E337"/>
    <mergeCell ref="B338:E338"/>
    <mergeCell ref="B339:E339"/>
    <mergeCell ref="B340:E340"/>
    <mergeCell ref="B341:E341"/>
    <mergeCell ref="B336:E336"/>
    <mergeCell ref="B335:E335"/>
    <mergeCell ref="B344:E344"/>
    <mergeCell ref="B345:E345"/>
    <mergeCell ref="B328:E328"/>
    <mergeCell ref="B329:E329"/>
    <mergeCell ref="B330:E330"/>
    <mergeCell ref="B331:E331"/>
    <mergeCell ref="B332:E332"/>
    <mergeCell ref="B333:E333"/>
    <mergeCell ref="B319:E319"/>
    <mergeCell ref="B322:E322"/>
    <mergeCell ref="B323:E323"/>
    <mergeCell ref="B324:E324"/>
    <mergeCell ref="B325:E325"/>
    <mergeCell ref="B326:E326"/>
    <mergeCell ref="B320:E320"/>
    <mergeCell ref="B327:E327"/>
    <mergeCell ref="B321:E321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298:E298"/>
    <mergeCell ref="B301:E301"/>
    <mergeCell ref="B303:E303"/>
    <mergeCell ref="B304:E304"/>
    <mergeCell ref="B305:E305"/>
    <mergeCell ref="B306:E306"/>
    <mergeCell ref="B292:E292"/>
    <mergeCell ref="B293:E293"/>
    <mergeCell ref="B294:E294"/>
    <mergeCell ref="B295:E295"/>
    <mergeCell ref="B296:E296"/>
    <mergeCell ref="B297:E297"/>
    <mergeCell ref="B299:E299"/>
    <mergeCell ref="B300:E300"/>
    <mergeCell ref="B302:E302"/>
    <mergeCell ref="B282:E282"/>
    <mergeCell ref="B283:E283"/>
    <mergeCell ref="B286:E286"/>
    <mergeCell ref="B287:E287"/>
    <mergeCell ref="B290:E290"/>
    <mergeCell ref="B291:E291"/>
    <mergeCell ref="B272:E272"/>
    <mergeCell ref="B273:E273"/>
    <mergeCell ref="B274:E274"/>
    <mergeCell ref="B275:E275"/>
    <mergeCell ref="B276:E276"/>
    <mergeCell ref="B277:E277"/>
    <mergeCell ref="B278:E278"/>
    <mergeCell ref="B280:E280"/>
    <mergeCell ref="B284:E284"/>
    <mergeCell ref="B288:E288"/>
    <mergeCell ref="B279:E279"/>
    <mergeCell ref="B281:E281"/>
    <mergeCell ref="B285:E285"/>
    <mergeCell ref="B289:E289"/>
    <mergeCell ref="B266:E266"/>
    <mergeCell ref="B267:E267"/>
    <mergeCell ref="B268:E268"/>
    <mergeCell ref="B269:E269"/>
    <mergeCell ref="B270:E270"/>
    <mergeCell ref="B271:E271"/>
    <mergeCell ref="B260:E260"/>
    <mergeCell ref="B261:E261"/>
    <mergeCell ref="B262:E262"/>
    <mergeCell ref="B263:E263"/>
    <mergeCell ref="B264:E264"/>
    <mergeCell ref="B265:E265"/>
    <mergeCell ref="B251:E251"/>
    <mergeCell ref="B253:E253"/>
    <mergeCell ref="B256:E256"/>
    <mergeCell ref="B257:E257"/>
    <mergeCell ref="B258:E258"/>
    <mergeCell ref="B259:E259"/>
    <mergeCell ref="B241:E241"/>
    <mergeCell ref="B242:E242"/>
    <mergeCell ref="B243:E243"/>
    <mergeCell ref="B248:E248"/>
    <mergeCell ref="B249:E249"/>
    <mergeCell ref="B250:E250"/>
    <mergeCell ref="B244:E244"/>
    <mergeCell ref="B246:E246"/>
    <mergeCell ref="B254:E254"/>
    <mergeCell ref="B252:E252"/>
    <mergeCell ref="B255:E255"/>
    <mergeCell ref="B245:E245"/>
    <mergeCell ref="B247:E247"/>
    <mergeCell ref="B235:E235"/>
    <mergeCell ref="B236:E236"/>
    <mergeCell ref="B237:E237"/>
    <mergeCell ref="B238:E238"/>
    <mergeCell ref="B239:E239"/>
    <mergeCell ref="B240:E240"/>
    <mergeCell ref="B229:E229"/>
    <mergeCell ref="B230:E230"/>
    <mergeCell ref="B231:E231"/>
    <mergeCell ref="B232:E232"/>
    <mergeCell ref="B233:E233"/>
    <mergeCell ref="B234:E234"/>
    <mergeCell ref="B191:E191"/>
    <mergeCell ref="B192:E192"/>
    <mergeCell ref="B212:E212"/>
    <mergeCell ref="B213:E213"/>
    <mergeCell ref="B214:E214"/>
    <mergeCell ref="B215:E215"/>
    <mergeCell ref="B185:E185"/>
    <mergeCell ref="B186:E186"/>
    <mergeCell ref="B187:E187"/>
    <mergeCell ref="B188:E188"/>
    <mergeCell ref="B189:E189"/>
    <mergeCell ref="B190:E190"/>
    <mergeCell ref="B193:E193"/>
    <mergeCell ref="B194:E194"/>
    <mergeCell ref="B196:E196"/>
    <mergeCell ref="B198:E198"/>
    <mergeCell ref="B200:E200"/>
    <mergeCell ref="B202:E202"/>
    <mergeCell ref="B203:E203"/>
    <mergeCell ref="B206:E206"/>
    <mergeCell ref="B208:E208"/>
    <mergeCell ref="B210:E210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B165:E165"/>
    <mergeCell ref="B166:E166"/>
    <mergeCell ref="B167:E167"/>
    <mergeCell ref="B168:E168"/>
    <mergeCell ref="B171:E171"/>
    <mergeCell ref="B172:E172"/>
    <mergeCell ref="B157:E157"/>
    <mergeCell ref="B158:E158"/>
    <mergeCell ref="B159:E159"/>
    <mergeCell ref="B162:E162"/>
    <mergeCell ref="B163:E163"/>
    <mergeCell ref="B164:E164"/>
    <mergeCell ref="B160:E160"/>
    <mergeCell ref="B169:E169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32:E132"/>
    <mergeCell ref="B133:E133"/>
    <mergeCell ref="B134:E134"/>
    <mergeCell ref="B140:E140"/>
    <mergeCell ref="B141:E141"/>
    <mergeCell ref="B142:E142"/>
    <mergeCell ref="B126:E126"/>
    <mergeCell ref="B127:E127"/>
    <mergeCell ref="B128:E128"/>
    <mergeCell ref="B129:E129"/>
    <mergeCell ref="B130:E130"/>
    <mergeCell ref="B131:E131"/>
    <mergeCell ref="B139:E139"/>
    <mergeCell ref="B138:E138"/>
    <mergeCell ref="B137:E137"/>
    <mergeCell ref="B136:E136"/>
    <mergeCell ref="B135:E135"/>
    <mergeCell ref="B120:E120"/>
    <mergeCell ref="B121:E121"/>
    <mergeCell ref="B122:E122"/>
    <mergeCell ref="B123:E123"/>
    <mergeCell ref="B124:E124"/>
    <mergeCell ref="B125:E125"/>
    <mergeCell ref="B114:E114"/>
    <mergeCell ref="B115:E115"/>
    <mergeCell ref="B116:E116"/>
    <mergeCell ref="B117:E117"/>
    <mergeCell ref="B118:E118"/>
    <mergeCell ref="B119:E119"/>
    <mergeCell ref="B108:E108"/>
    <mergeCell ref="B109:E109"/>
    <mergeCell ref="B110:E110"/>
    <mergeCell ref="B111:E111"/>
    <mergeCell ref="B112:E112"/>
    <mergeCell ref="B113:E113"/>
    <mergeCell ref="B102:E102"/>
    <mergeCell ref="B103:E103"/>
    <mergeCell ref="B104:E104"/>
    <mergeCell ref="B105:E105"/>
    <mergeCell ref="B106:E106"/>
    <mergeCell ref="B107:E107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3:E83"/>
    <mergeCell ref="B84:E84"/>
    <mergeCell ref="B85:E85"/>
    <mergeCell ref="B65:E65"/>
    <mergeCell ref="B67:E67"/>
    <mergeCell ref="B76:E76"/>
    <mergeCell ref="B77:E77"/>
    <mergeCell ref="B78:E78"/>
    <mergeCell ref="B79:E79"/>
    <mergeCell ref="B73:E73"/>
    <mergeCell ref="B74:E74"/>
    <mergeCell ref="B75:E75"/>
    <mergeCell ref="B69:E69"/>
    <mergeCell ref="B35:E35"/>
    <mergeCell ref="B38:E38"/>
    <mergeCell ref="B39:E39"/>
    <mergeCell ref="B40:E40"/>
    <mergeCell ref="B41:E41"/>
    <mergeCell ref="B44:E44"/>
    <mergeCell ref="B43:E43"/>
    <mergeCell ref="B59:E59"/>
    <mergeCell ref="B60:E60"/>
    <mergeCell ref="B51:E51"/>
    <mergeCell ref="B52:E52"/>
    <mergeCell ref="B53:E53"/>
    <mergeCell ref="B56:E56"/>
    <mergeCell ref="B57:E57"/>
    <mergeCell ref="B58:E58"/>
    <mergeCell ref="B55:E55"/>
    <mergeCell ref="B54:E54"/>
    <mergeCell ref="B34:E34"/>
    <mergeCell ref="B19:E19"/>
    <mergeCell ref="B20:E20"/>
    <mergeCell ref="B21:E21"/>
    <mergeCell ref="B24:E24"/>
    <mergeCell ref="B25:E25"/>
    <mergeCell ref="B26:E26"/>
    <mergeCell ref="B23:E23"/>
    <mergeCell ref="B28:E28"/>
    <mergeCell ref="G2:G3"/>
    <mergeCell ref="G5:G6"/>
    <mergeCell ref="B22:E22"/>
    <mergeCell ref="B27:E27"/>
    <mergeCell ref="B42:E42"/>
    <mergeCell ref="B68:E68"/>
    <mergeCell ref="B143:E143"/>
    <mergeCell ref="B8:I8"/>
    <mergeCell ref="B14:E14"/>
    <mergeCell ref="B16:E16"/>
    <mergeCell ref="B18:E18"/>
    <mergeCell ref="B70:E70"/>
    <mergeCell ref="B71:E71"/>
    <mergeCell ref="B72:E72"/>
    <mergeCell ref="B29:E29"/>
    <mergeCell ref="B30:E30"/>
    <mergeCell ref="B31:E31"/>
    <mergeCell ref="B32:E32"/>
    <mergeCell ref="B63:E63"/>
    <mergeCell ref="B64:E64"/>
    <mergeCell ref="B80:E80"/>
    <mergeCell ref="B81:E81"/>
    <mergeCell ref="B82:E82"/>
    <mergeCell ref="B33:E33"/>
    <mergeCell ref="B431:E431"/>
    <mergeCell ref="B436:E436"/>
    <mergeCell ref="B437:E437"/>
    <mergeCell ref="B438:E438"/>
    <mergeCell ref="B423:E423"/>
    <mergeCell ref="B424:E424"/>
    <mergeCell ref="B425:E425"/>
    <mergeCell ref="B426:E426"/>
    <mergeCell ref="B427:E427"/>
    <mergeCell ref="B428:E428"/>
    <mergeCell ref="B533:E533"/>
    <mergeCell ref="B525:E525"/>
    <mergeCell ref="B535:E535"/>
    <mergeCell ref="B534:E534"/>
    <mergeCell ref="B543:E543"/>
    <mergeCell ref="B541:E541"/>
    <mergeCell ref="B554:E554"/>
    <mergeCell ref="B552:E552"/>
    <mergeCell ref="B553:E553"/>
    <mergeCell ref="B550:E550"/>
    <mergeCell ref="B551:E551"/>
    <mergeCell ref="B542:E542"/>
    <mergeCell ref="B548:E548"/>
    <mergeCell ref="B549:E549"/>
    <mergeCell ref="B544:E544"/>
    <mergeCell ref="B539:E539"/>
    <mergeCell ref="B538:E538"/>
    <mergeCell ref="B514:E514"/>
    <mergeCell ref="B526:E526"/>
    <mergeCell ref="B527:E527"/>
    <mergeCell ref="B528:E528"/>
    <mergeCell ref="B529:E529"/>
    <mergeCell ref="B530:E530"/>
    <mergeCell ref="B569:E569"/>
    <mergeCell ref="B572:E572"/>
    <mergeCell ref="B558:E558"/>
    <mergeCell ref="B567:E567"/>
    <mergeCell ref="B555:E555"/>
    <mergeCell ref="B556:E556"/>
    <mergeCell ref="B547:E547"/>
    <mergeCell ref="B540:E540"/>
    <mergeCell ref="B545:E545"/>
    <mergeCell ref="B565:E565"/>
    <mergeCell ref="B519:E519"/>
    <mergeCell ref="B520:E520"/>
    <mergeCell ref="B521:E521"/>
    <mergeCell ref="B522:E522"/>
    <mergeCell ref="B523:E523"/>
    <mergeCell ref="B524:E524"/>
    <mergeCell ref="B531:E531"/>
    <mergeCell ref="B532:E532"/>
    <mergeCell ref="B807:E807"/>
    <mergeCell ref="B808:E808"/>
    <mergeCell ref="B802:E802"/>
    <mergeCell ref="B804:E804"/>
    <mergeCell ref="B805:E805"/>
    <mergeCell ref="B806:E806"/>
    <mergeCell ref="B803:E803"/>
    <mergeCell ref="B584:E584"/>
    <mergeCell ref="B585:E585"/>
    <mergeCell ref="B586:E586"/>
    <mergeCell ref="B587:E587"/>
    <mergeCell ref="B588:E588"/>
    <mergeCell ref="B595:E595"/>
    <mergeCell ref="B596:E596"/>
    <mergeCell ref="B598:E598"/>
    <mergeCell ref="B599:E599"/>
    <mergeCell ref="B600:E600"/>
    <mergeCell ref="B607:E607"/>
    <mergeCell ref="B609:E609"/>
    <mergeCell ref="B610:E610"/>
    <mergeCell ref="B611:E611"/>
    <mergeCell ref="B612:E612"/>
    <mergeCell ref="B613:E613"/>
    <mergeCell ref="B601:E601"/>
    <mergeCell ref="B838:E838"/>
    <mergeCell ref="B840:E840"/>
    <mergeCell ref="B815:E815"/>
    <mergeCell ref="B812:E812"/>
    <mergeCell ref="B817:E817"/>
    <mergeCell ref="B814:E814"/>
    <mergeCell ref="B828:E828"/>
    <mergeCell ref="B824:E824"/>
    <mergeCell ref="B825:E825"/>
    <mergeCell ref="B826:E826"/>
    <mergeCell ref="B827:E827"/>
    <mergeCell ref="B820:E820"/>
    <mergeCell ref="B821:E821"/>
    <mergeCell ref="B822:E822"/>
    <mergeCell ref="B823:E823"/>
    <mergeCell ref="B939:E939"/>
    <mergeCell ref="B926:E926"/>
    <mergeCell ref="B930:E930"/>
    <mergeCell ref="B925:E925"/>
    <mergeCell ref="B935:E935"/>
    <mergeCell ref="B936:E936"/>
    <mergeCell ref="B938:E938"/>
    <mergeCell ref="B932:E932"/>
    <mergeCell ref="B933:E933"/>
    <mergeCell ref="B931:E931"/>
    <mergeCell ref="B928:E928"/>
    <mergeCell ref="B929:E929"/>
    <mergeCell ref="B934:E934"/>
    <mergeCell ref="B937:E937"/>
    <mergeCell ref="B879:E879"/>
    <mergeCell ref="B878:E878"/>
    <mergeCell ref="B881:E881"/>
    <mergeCell ref="B883:E883"/>
    <mergeCell ref="B900:E900"/>
    <mergeCell ref="B904:E904"/>
    <mergeCell ref="B903:E903"/>
    <mergeCell ref="B902:E902"/>
    <mergeCell ref="B197:E197"/>
    <mergeCell ref="B199:E199"/>
    <mergeCell ref="B201:E201"/>
    <mergeCell ref="B211:E211"/>
    <mergeCell ref="B209:E209"/>
    <mergeCell ref="B207:E207"/>
    <mergeCell ref="B204:E204"/>
    <mergeCell ref="B205:E205"/>
    <mergeCell ref="B228:E228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36:E36"/>
    <mergeCell ref="B37:E37"/>
    <mergeCell ref="B66:E66"/>
    <mergeCell ref="B101:E101"/>
    <mergeCell ref="B100:E100"/>
    <mergeCell ref="B99:E99"/>
    <mergeCell ref="B98:E98"/>
    <mergeCell ref="B161:E161"/>
    <mergeCell ref="B195:E195"/>
    <mergeCell ref="B144:E144"/>
    <mergeCell ref="B170:E170"/>
    <mergeCell ref="B45:E45"/>
    <mergeCell ref="B46:E46"/>
    <mergeCell ref="B47:E47"/>
    <mergeCell ref="B48:E48"/>
    <mergeCell ref="B49:E49"/>
    <mergeCell ref="B50:E50"/>
    <mergeCell ref="B61:E61"/>
    <mergeCell ref="B62:E62"/>
    <mergeCell ref="B365:E365"/>
    <mergeCell ref="B366:E366"/>
    <mergeCell ref="B381:E381"/>
    <mergeCell ref="B415:E415"/>
    <mergeCell ref="B456:E456"/>
    <mergeCell ref="B464:E464"/>
    <mergeCell ref="B474:E474"/>
    <mergeCell ref="B494:E494"/>
    <mergeCell ref="B502:E502"/>
    <mergeCell ref="B501:E501"/>
    <mergeCell ref="B500:E500"/>
    <mergeCell ref="B499:E499"/>
    <mergeCell ref="B477:E477"/>
    <mergeCell ref="B420:E420"/>
    <mergeCell ref="B421:E421"/>
    <mergeCell ref="B417:E417"/>
    <mergeCell ref="B422:E422"/>
    <mergeCell ref="B434:E434"/>
    <mergeCell ref="B435:E435"/>
    <mergeCell ref="B432:E432"/>
    <mergeCell ref="B433:E433"/>
    <mergeCell ref="B440:E440"/>
    <mergeCell ref="B429:E429"/>
    <mergeCell ref="B430:E430"/>
    <mergeCell ref="B503:E503"/>
    <mergeCell ref="B515:E515"/>
    <mergeCell ref="B608:E608"/>
    <mergeCell ref="B689:E689"/>
    <mergeCell ref="B688:E688"/>
    <mergeCell ref="B703:E703"/>
    <mergeCell ref="B715:E715"/>
    <mergeCell ref="B713:E713"/>
    <mergeCell ref="B714:E714"/>
    <mergeCell ref="B676:E676"/>
    <mergeCell ref="B679:E679"/>
    <mergeCell ref="B683:E683"/>
    <mergeCell ref="B574:E574"/>
    <mergeCell ref="B581:E581"/>
    <mergeCell ref="B575:E575"/>
    <mergeCell ref="B576:E576"/>
    <mergeCell ref="B577:E577"/>
    <mergeCell ref="B578:E578"/>
    <mergeCell ref="B579:E579"/>
    <mergeCell ref="B580:E580"/>
    <mergeCell ref="B583:E583"/>
    <mergeCell ref="B582:E582"/>
    <mergeCell ref="B537:E537"/>
    <mergeCell ref="B546:E546"/>
    <mergeCell ref="B743:E743"/>
    <mergeCell ref="B744:E744"/>
    <mergeCell ref="B747:E747"/>
    <mergeCell ref="B748:E748"/>
    <mergeCell ref="B758:E758"/>
    <mergeCell ref="B759:E759"/>
    <mergeCell ref="B753:E753"/>
    <mergeCell ref="B754:E754"/>
    <mergeCell ref="B763:E763"/>
    <mergeCell ref="B761:E761"/>
    <mergeCell ref="B762:E762"/>
    <mergeCell ref="B790:E790"/>
    <mergeCell ref="B852:E852"/>
    <mergeCell ref="B854:E854"/>
    <mergeCell ref="B860:E860"/>
    <mergeCell ref="B859:E859"/>
    <mergeCell ref="B857:E857"/>
    <mergeCell ref="B858:E858"/>
    <mergeCell ref="B856:E856"/>
    <mergeCell ref="B769:E769"/>
    <mergeCell ref="B770:E770"/>
    <mergeCell ref="B771:E771"/>
    <mergeCell ref="B772:E772"/>
    <mergeCell ref="B774:E774"/>
    <mergeCell ref="B775:E775"/>
    <mergeCell ref="B779:E779"/>
    <mergeCell ref="B780:E780"/>
    <mergeCell ref="B783:E783"/>
    <mergeCell ref="B831:E831"/>
    <mergeCell ref="B832:E832"/>
    <mergeCell ref="B833:E833"/>
    <mergeCell ref="B834:E834"/>
    <mergeCell ref="B835:E835"/>
    <mergeCell ref="B836:E836"/>
    <mergeCell ref="B837:E837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portrait" verticalDpi="0" r:id="rId1"/>
  <headerFooter>
    <oddFooter>&amp;CPágina &amp;P de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4"/>
  <sheetViews>
    <sheetView workbookViewId="0">
      <pane xSplit="6" ySplit="14" topLeftCell="G15" activePane="bottomRight" state="frozen"/>
      <selection pane="bottomLeft" activeCell="A15" sqref="A15"/>
      <selection pane="topRight" activeCell="G1" sqref="G1"/>
      <selection pane="bottomRight"/>
    </sheetView>
  </sheetViews>
  <sheetFormatPr defaultColWidth="0" defaultRowHeight="15" zeroHeight="1" x14ac:dyDescent="0.2"/>
  <cols>
    <col min="1" max="1" width="3.62890625" customWidth="1"/>
    <col min="2" max="5" width="4.16796875" style="41" customWidth="1"/>
    <col min="6" max="6" width="2.15234375" style="41" customWidth="1"/>
    <col min="7" max="7" width="58.11328125" customWidth="1"/>
    <col min="8" max="8" width="1.07421875" customWidth="1"/>
    <col min="9" max="9" width="20.4453125" customWidth="1"/>
    <col min="10" max="10" width="4.9765625" customWidth="1"/>
    <col min="11" max="16384" width="11.43359375" hidden="1"/>
  </cols>
  <sheetData>
    <row r="1" spans="2:9" s="23" customFormat="1" ht="17.25" customHeight="1" x14ac:dyDescent="0.2">
      <c r="B1" s="42"/>
      <c r="C1" s="42"/>
      <c r="D1" s="42"/>
      <c r="E1" s="42"/>
      <c r="F1" s="42"/>
      <c r="G1" s="42"/>
      <c r="H1" s="42"/>
      <c r="I1" s="42"/>
    </row>
    <row r="2" spans="2:9" s="23" customFormat="1" ht="17.25" customHeight="1" x14ac:dyDescent="0.2">
      <c r="B2" s="107"/>
      <c r="C2" s="107"/>
      <c r="D2" s="107"/>
      <c r="E2" s="107"/>
      <c r="F2" s="107"/>
      <c r="G2" s="666" t="s">
        <v>917</v>
      </c>
      <c r="H2" s="107"/>
      <c r="I2" s="107"/>
    </row>
    <row r="3" spans="2:9" s="23" customFormat="1" ht="17.25" customHeight="1" x14ac:dyDescent="0.2">
      <c r="B3" s="42"/>
      <c r="C3" s="42"/>
      <c r="D3" s="42"/>
      <c r="E3" s="42"/>
      <c r="F3" s="42"/>
      <c r="G3" s="666"/>
      <c r="H3" s="42"/>
      <c r="I3" s="42"/>
    </row>
    <row r="4" spans="2:9" s="23" customFormat="1" ht="16.5" customHeight="1" x14ac:dyDescent="0.2">
      <c r="G4" s="42"/>
    </row>
    <row r="5" spans="2:9" s="23" customFormat="1" ht="17.25" customHeight="1" x14ac:dyDescent="0.2">
      <c r="G5" s="651" t="s">
        <v>910</v>
      </c>
    </row>
    <row r="6" spans="2:9" s="23" customFormat="1" ht="17.25" customHeight="1" x14ac:dyDescent="0.2">
      <c r="G6" s="651"/>
    </row>
    <row r="7" spans="2:9" s="23" customFormat="1" ht="12.6" customHeight="1" x14ac:dyDescent="0.2">
      <c r="B7" s="40"/>
      <c r="C7" s="40"/>
      <c r="D7" s="40"/>
      <c r="E7" s="40"/>
      <c r="F7" s="40"/>
    </row>
    <row r="8" spans="2:9" s="315" customFormat="1" ht="18" x14ac:dyDescent="0.25">
      <c r="C8" s="316"/>
      <c r="D8" s="316"/>
      <c r="E8" s="316"/>
      <c r="F8" s="316"/>
      <c r="G8" s="316" t="s">
        <v>269</v>
      </c>
      <c r="H8" s="316"/>
      <c r="I8" s="316"/>
    </row>
    <row r="9" spans="2:9" s="23" customFormat="1" ht="9.6" customHeight="1" x14ac:dyDescent="0.2">
      <c r="B9" s="40"/>
      <c r="C9" s="40"/>
      <c r="D9" s="40"/>
      <c r="E9" s="40"/>
      <c r="F9" s="40"/>
    </row>
    <row r="10" spans="2:9" s="23" customFormat="1" ht="18.75" customHeight="1" x14ac:dyDescent="0.2">
      <c r="B10" s="40"/>
      <c r="C10" s="40"/>
      <c r="D10" s="40"/>
      <c r="E10" s="40"/>
      <c r="F10" s="40"/>
      <c r="G10" s="25" t="s">
        <v>672</v>
      </c>
      <c r="I10" s="44"/>
    </row>
    <row r="11" spans="2:9" s="23" customFormat="1" ht="3.95" customHeight="1" x14ac:dyDescent="0.2">
      <c r="B11" s="40"/>
      <c r="C11" s="40"/>
      <c r="D11" s="40"/>
      <c r="E11" s="40"/>
      <c r="F11" s="40"/>
      <c r="G11" s="25"/>
    </row>
    <row r="12" spans="2:9" s="23" customFormat="1" ht="18.75" customHeight="1" x14ac:dyDescent="0.2">
      <c r="B12" s="40"/>
      <c r="C12" s="40"/>
      <c r="D12" s="40"/>
      <c r="E12" s="40"/>
      <c r="F12" s="40"/>
      <c r="G12" s="25" t="s">
        <v>673</v>
      </c>
      <c r="I12" s="44"/>
    </row>
    <row r="13" spans="2:9" s="23" customFormat="1" ht="15.75" thickBot="1" x14ac:dyDescent="0.25">
      <c r="B13" s="40"/>
      <c r="C13" s="40"/>
      <c r="D13" s="40"/>
      <c r="E13" s="40"/>
      <c r="F13" s="40"/>
      <c r="G13" s="26"/>
    </row>
    <row r="14" spans="2:9" ht="34.5" customHeight="1" thickBot="1" x14ac:dyDescent="0.25">
      <c r="B14" s="697" t="s">
        <v>1093</v>
      </c>
      <c r="C14" s="698"/>
      <c r="D14" s="698"/>
      <c r="E14" s="699"/>
      <c r="F14" s="45"/>
      <c r="G14" s="505" t="s">
        <v>674</v>
      </c>
      <c r="I14" s="506" t="s">
        <v>881</v>
      </c>
    </row>
    <row r="15" spans="2:9" ht="6.75" customHeight="1" x14ac:dyDescent="0.2">
      <c r="B15" s="29"/>
      <c r="C15" s="29"/>
      <c r="D15" s="29"/>
      <c r="E15" s="29"/>
      <c r="F15" s="29"/>
      <c r="G15" s="29"/>
    </row>
    <row r="16" spans="2:9" x14ac:dyDescent="0.2">
      <c r="B16" s="709">
        <v>1</v>
      </c>
      <c r="C16" s="709"/>
      <c r="D16" s="709"/>
      <c r="E16" s="709"/>
      <c r="F16" s="48"/>
      <c r="G16" s="78" t="s">
        <v>116</v>
      </c>
      <c r="H16" s="30"/>
      <c r="I16" s="79"/>
    </row>
    <row r="17" spans="2:9" x14ac:dyDescent="0.2">
      <c r="B17" s="710">
        <v>2</v>
      </c>
      <c r="C17" s="711"/>
      <c r="D17" s="711"/>
      <c r="E17" s="712"/>
      <c r="F17" s="48"/>
      <c r="G17" s="78" t="s">
        <v>117</v>
      </c>
      <c r="H17" s="30"/>
      <c r="I17" s="79"/>
    </row>
    <row r="18" spans="2:9" x14ac:dyDescent="0.2">
      <c r="B18" s="710">
        <v>3</v>
      </c>
      <c r="C18" s="711"/>
      <c r="D18" s="711"/>
      <c r="E18" s="712"/>
      <c r="F18" s="48"/>
      <c r="G18" s="78" t="s">
        <v>118</v>
      </c>
      <c r="H18" s="30"/>
      <c r="I18" s="79"/>
    </row>
    <row r="19" spans="2:9" x14ac:dyDescent="0.2">
      <c r="B19" s="709">
        <v>4</v>
      </c>
      <c r="C19" s="709"/>
      <c r="D19" s="709"/>
      <c r="E19" s="709"/>
      <c r="F19" s="50"/>
      <c r="G19" s="78" t="s">
        <v>70</v>
      </c>
      <c r="H19" s="30"/>
      <c r="I19" s="79"/>
    </row>
    <row r="20" spans="2:9" x14ac:dyDescent="0.2">
      <c r="B20" s="709">
        <v>5</v>
      </c>
      <c r="C20" s="709"/>
      <c r="D20" s="709"/>
      <c r="E20" s="709"/>
      <c r="F20" s="35"/>
      <c r="G20" s="78" t="s">
        <v>98</v>
      </c>
      <c r="H20" s="30"/>
      <c r="I20" s="79"/>
    </row>
    <row r="21" spans="2:9" ht="15.75" thickBot="1" x14ac:dyDescent="0.25">
      <c r="B21" s="80"/>
      <c r="C21" s="80"/>
      <c r="D21" s="80"/>
      <c r="E21" s="80"/>
      <c r="F21" s="35"/>
      <c r="G21" s="81"/>
      <c r="H21" s="30"/>
      <c r="I21" s="31"/>
    </row>
    <row r="22" spans="2:9" ht="15.75" thickBot="1" x14ac:dyDescent="0.25">
      <c r="B22" s="708"/>
      <c r="C22" s="708"/>
      <c r="D22" s="708"/>
      <c r="E22" s="708"/>
      <c r="F22" s="82"/>
      <c r="G22" s="83" t="s">
        <v>812</v>
      </c>
      <c r="H22" s="30"/>
      <c r="I22" s="490">
        <f>SUM(I16:I20)</f>
        <v>0</v>
      </c>
    </row>
    <row r="23" spans="2:9" s="23" customFormat="1" x14ac:dyDescent="0.2">
      <c r="B23" s="36"/>
      <c r="C23" s="36"/>
      <c r="D23" s="36"/>
      <c r="E23" s="36"/>
      <c r="F23" s="36"/>
      <c r="G23" s="84"/>
      <c r="H23" s="33"/>
      <c r="I23" s="85"/>
    </row>
    <row r="24" spans="2:9" s="23" customFormat="1" x14ac:dyDescent="0.2">
      <c r="B24" s="39"/>
      <c r="C24" s="39"/>
      <c r="D24" s="39"/>
      <c r="E24" s="39"/>
      <c r="F24" s="39"/>
      <c r="G24" s="33"/>
      <c r="H24" s="33"/>
      <c r="I24" s="33"/>
    </row>
    <row r="25" spans="2:9" s="23" customFormat="1" x14ac:dyDescent="0.2">
      <c r="B25" s="40"/>
      <c r="C25" s="40"/>
      <c r="D25" s="40"/>
      <c r="E25" s="40"/>
      <c r="F25" s="40"/>
    </row>
    <row r="26" spans="2:9" s="23" customFormat="1" x14ac:dyDescent="0.2">
      <c r="B26" s="40"/>
      <c r="C26" s="40"/>
      <c r="D26" s="40"/>
      <c r="E26" s="40"/>
      <c r="F26" s="40"/>
    </row>
    <row r="27" spans="2:9" s="23" customFormat="1" x14ac:dyDescent="0.2">
      <c r="B27" s="40"/>
      <c r="C27" s="40"/>
      <c r="D27" s="40"/>
      <c r="E27" s="40"/>
      <c r="F27" s="40"/>
    </row>
    <row r="28" spans="2:9" s="23" customFormat="1" x14ac:dyDescent="0.2">
      <c r="B28" s="40"/>
      <c r="C28" s="40"/>
      <c r="D28" s="40"/>
      <c r="E28" s="40"/>
      <c r="F28" s="40"/>
    </row>
    <row r="29" spans="2:9" s="23" customFormat="1" x14ac:dyDescent="0.2">
      <c r="B29" s="40"/>
      <c r="C29" s="40"/>
      <c r="D29" s="40"/>
      <c r="E29" s="40"/>
      <c r="F29" s="40"/>
    </row>
    <row r="30" spans="2:9" s="23" customFormat="1" x14ac:dyDescent="0.2">
      <c r="B30" s="40"/>
      <c r="C30" s="40"/>
      <c r="D30" s="40"/>
      <c r="E30" s="40"/>
      <c r="F30" s="40"/>
    </row>
    <row r="31" spans="2:9" s="23" customFormat="1" x14ac:dyDescent="0.2">
      <c r="B31" s="40"/>
      <c r="C31" s="40"/>
      <c r="D31" s="40"/>
      <c r="E31" s="40"/>
      <c r="F31" s="40"/>
    </row>
    <row r="32" spans="2:9" s="23" customFormat="1" x14ac:dyDescent="0.2">
      <c r="B32" s="40"/>
      <c r="C32" s="40"/>
      <c r="D32" s="40"/>
      <c r="E32" s="40"/>
      <c r="F32" s="40"/>
    </row>
    <row r="33" spans="2:9" s="23" customFormat="1" x14ac:dyDescent="0.2">
      <c r="B33" s="86"/>
      <c r="C33" s="86"/>
      <c r="D33" s="86"/>
      <c r="E33" s="86"/>
      <c r="F33" s="86"/>
      <c r="G33" s="86" t="s">
        <v>813</v>
      </c>
      <c r="H33" s="86"/>
      <c r="I33" s="86"/>
    </row>
    <row r="34" spans="2:9" s="23" customFormat="1" x14ac:dyDescent="0.2">
      <c r="B34" s="40"/>
      <c r="C34" s="40"/>
      <c r="D34" s="40"/>
      <c r="E34" s="40"/>
      <c r="F34" s="40"/>
    </row>
    <row r="35" spans="2:9" s="23" customFormat="1" x14ac:dyDescent="0.2">
      <c r="B35" s="40"/>
      <c r="C35" s="40"/>
      <c r="D35" s="40"/>
      <c r="E35" s="40"/>
      <c r="F35" s="40"/>
    </row>
    <row r="36" spans="2:9" s="23" customFormat="1" x14ac:dyDescent="0.2">
      <c r="B36" s="40"/>
      <c r="C36" s="40"/>
      <c r="D36" s="40"/>
      <c r="E36" s="40"/>
      <c r="F36" s="40"/>
    </row>
    <row r="37" spans="2:9" s="23" customFormat="1" x14ac:dyDescent="0.2">
      <c r="B37" s="40"/>
      <c r="C37" s="40"/>
      <c r="D37" s="40"/>
      <c r="E37" s="40"/>
      <c r="F37" s="40"/>
    </row>
    <row r="38" spans="2:9" s="23" customFormat="1" x14ac:dyDescent="0.2">
      <c r="B38" s="40"/>
      <c r="C38" s="40"/>
      <c r="D38" s="40"/>
      <c r="E38" s="40"/>
      <c r="F38" s="40"/>
    </row>
    <row r="39" spans="2:9" s="23" customFormat="1" x14ac:dyDescent="0.2">
      <c r="B39" s="40"/>
      <c r="C39" s="40"/>
      <c r="D39" s="40"/>
      <c r="E39" s="40"/>
      <c r="F39" s="40"/>
    </row>
    <row r="40" spans="2:9" s="23" customFormat="1" x14ac:dyDescent="0.2">
      <c r="B40" s="40"/>
      <c r="C40" s="40"/>
      <c r="D40" s="40"/>
      <c r="E40" s="40"/>
      <c r="F40" s="40"/>
    </row>
    <row r="41" spans="2:9" s="23" customFormat="1" x14ac:dyDescent="0.2">
      <c r="B41" s="40"/>
      <c r="C41" s="40"/>
      <c r="D41" s="40"/>
      <c r="E41" s="40"/>
      <c r="F41" s="40"/>
    </row>
    <row r="42" spans="2:9" s="23" customFormat="1" x14ac:dyDescent="0.2">
      <c r="B42" s="40"/>
      <c r="C42" s="40"/>
      <c r="D42" s="40"/>
      <c r="E42" s="40"/>
      <c r="F42" s="40"/>
    </row>
    <row r="43" spans="2:9" s="23" customFormat="1" x14ac:dyDescent="0.2">
      <c r="B43" s="40"/>
      <c r="C43" s="40"/>
      <c r="D43" s="40"/>
      <c r="E43" s="40"/>
      <c r="F43" s="40"/>
    </row>
    <row r="44" spans="2:9" s="23" customFormat="1" hidden="1" x14ac:dyDescent="0.2">
      <c r="B44" s="40"/>
      <c r="C44" s="40"/>
      <c r="D44" s="40"/>
      <c r="E44" s="40"/>
      <c r="F44" s="40"/>
    </row>
  </sheetData>
  <mergeCells count="9">
    <mergeCell ref="B14:E14"/>
    <mergeCell ref="G2:G3"/>
    <mergeCell ref="G5:G6"/>
    <mergeCell ref="B22:E22"/>
    <mergeCell ref="B16:E16"/>
    <mergeCell ref="B17:E17"/>
    <mergeCell ref="B18:E18"/>
    <mergeCell ref="B19:E19"/>
    <mergeCell ref="B20:E20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&amp;CPàgina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64"/>
  <sheetViews>
    <sheetView workbookViewId="0">
      <pane xSplit="2" ySplit="14" topLeftCell="C15" activePane="bottomRight" state="frozen"/>
      <selection pane="bottomLeft" activeCell="A15" sqref="A15"/>
      <selection pane="topRight" activeCell="C1" sqref="C1"/>
      <selection pane="bottomRight"/>
    </sheetView>
  </sheetViews>
  <sheetFormatPr defaultColWidth="0" defaultRowHeight="15" outlineLevelRow="3" x14ac:dyDescent="0.2"/>
  <cols>
    <col min="1" max="1" width="3.09375" customWidth="1"/>
    <col min="2" max="2" width="12.10546875" customWidth="1"/>
    <col min="3" max="3" width="55.82421875" customWidth="1"/>
    <col min="4" max="4" width="27.3046875" customWidth="1"/>
    <col min="5" max="5" width="3.8984375" customWidth="1"/>
    <col min="6" max="8" width="0" hidden="1" customWidth="1"/>
    <col min="9" max="16384" width="11.43359375" hidden="1"/>
  </cols>
  <sheetData>
    <row r="1" spans="1:8" s="23" customFormat="1" ht="17.25" customHeight="1" x14ac:dyDescent="0.2">
      <c r="A1" s="87"/>
      <c r="B1" s="87"/>
      <c r="C1" s="87"/>
      <c r="D1" s="87"/>
      <c r="E1" s="87"/>
      <c r="F1" s="87"/>
      <c r="G1" s="87"/>
      <c r="H1" s="87"/>
    </row>
    <row r="2" spans="1:8" s="23" customFormat="1" ht="17.25" customHeight="1" x14ac:dyDescent="0.2">
      <c r="A2" s="88"/>
      <c r="B2" s="88"/>
      <c r="C2" s="88"/>
      <c r="D2" s="88"/>
      <c r="E2" s="88"/>
      <c r="F2" s="88"/>
      <c r="G2" s="88"/>
      <c r="H2" s="88"/>
    </row>
    <row r="3" spans="1:8" s="23" customFormat="1" ht="17.25" customHeight="1" x14ac:dyDescent="0.2">
      <c r="A3" s="87"/>
      <c r="B3" s="87"/>
      <c r="C3" s="87"/>
      <c r="D3" s="87"/>
      <c r="E3" s="87"/>
      <c r="F3" s="87"/>
      <c r="G3" s="87"/>
      <c r="H3" s="87"/>
    </row>
    <row r="4" spans="1:8" s="23" customFormat="1" ht="17.25" customHeight="1" x14ac:dyDescent="0.2"/>
    <row r="5" spans="1:8" s="23" customFormat="1" ht="17.25" customHeight="1" x14ac:dyDescent="0.2"/>
    <row r="6" spans="1:8" s="23" customFormat="1" ht="17.25" customHeight="1" x14ac:dyDescent="0.2"/>
    <row r="7" spans="1:8" s="23" customFormat="1" ht="6.75" customHeight="1" x14ac:dyDescent="0.2">
      <c r="A7" s="40"/>
      <c r="B7" s="40"/>
      <c r="C7" s="40"/>
      <c r="D7" s="40"/>
      <c r="E7" s="40"/>
    </row>
    <row r="8" spans="1:8" s="23" customFormat="1" ht="18" x14ac:dyDescent="0.25">
      <c r="A8" s="684" t="s">
        <v>1112</v>
      </c>
      <c r="B8" s="684"/>
      <c r="C8" s="684"/>
      <c r="D8" s="684"/>
      <c r="E8" s="684"/>
      <c r="F8" s="148"/>
      <c r="G8" s="148"/>
      <c r="H8" s="148"/>
    </row>
    <row r="9" spans="1:8" s="23" customFormat="1" ht="5.45" customHeight="1" x14ac:dyDescent="0.2">
      <c r="A9" s="40"/>
      <c r="B9" s="40"/>
      <c r="C9" s="40"/>
      <c r="D9" s="40"/>
      <c r="E9" s="40"/>
    </row>
    <row r="10" spans="1:8" s="23" customFormat="1" ht="18.75" customHeight="1" x14ac:dyDescent="0.2">
      <c r="A10" s="40"/>
      <c r="B10" s="40"/>
      <c r="C10" s="25" t="s">
        <v>672</v>
      </c>
      <c r="D10" s="44"/>
      <c r="E10" s="40"/>
    </row>
    <row r="11" spans="1:8" s="23" customFormat="1" ht="3.95" customHeight="1" x14ac:dyDescent="0.2">
      <c r="A11" s="40"/>
      <c r="B11" s="40"/>
      <c r="C11" s="25"/>
      <c r="E11" s="40"/>
    </row>
    <row r="12" spans="1:8" s="23" customFormat="1" ht="18.75" customHeight="1" x14ac:dyDescent="0.2">
      <c r="A12" s="40"/>
      <c r="B12" s="40"/>
      <c r="C12" s="26" t="s">
        <v>673</v>
      </c>
      <c r="D12" s="44"/>
      <c r="E12" s="40"/>
    </row>
    <row r="13" spans="1:8" ht="15.75" thickBot="1" x14ac:dyDescent="0.25"/>
    <row r="14" spans="1:8" ht="26.45" customHeight="1" thickBot="1" x14ac:dyDescent="0.25">
      <c r="B14" s="508" t="s">
        <v>1093</v>
      </c>
      <c r="C14" s="509" t="s">
        <v>1091</v>
      </c>
      <c r="D14" s="510" t="s">
        <v>881</v>
      </c>
    </row>
    <row r="15" spans="1:8" s="288" customFormat="1" ht="7.9" customHeight="1" thickBot="1" x14ac:dyDescent="0.25">
      <c r="B15" s="289"/>
      <c r="C15" s="289"/>
      <c r="D15" s="289"/>
    </row>
    <row r="16" spans="1:8" ht="15.75" thickBot="1" x14ac:dyDescent="0.25">
      <c r="B16" s="290">
        <v>2</v>
      </c>
      <c r="C16" s="291" t="s">
        <v>270</v>
      </c>
      <c r="D16" s="292">
        <f>SUM(D17,D34)</f>
        <v>0</v>
      </c>
    </row>
    <row r="17" spans="2:4" ht="15.75" outlineLevel="1" thickBot="1" x14ac:dyDescent="0.25">
      <c r="B17" s="293">
        <v>2.1</v>
      </c>
      <c r="C17" s="294" t="s">
        <v>271</v>
      </c>
      <c r="D17" s="295">
        <f>SUM(D18,D25,D26,D29,D30,D31,D32,D33)</f>
        <v>0</v>
      </c>
    </row>
    <row r="18" spans="2:4" ht="27.75" outlineLevel="2" thickBot="1" x14ac:dyDescent="0.25">
      <c r="B18" s="296" t="s">
        <v>272</v>
      </c>
      <c r="C18" s="297" t="s">
        <v>273</v>
      </c>
      <c r="D18" s="298">
        <f>SUM(D19:D24)</f>
        <v>0</v>
      </c>
    </row>
    <row r="19" spans="2:4" ht="15.75" outlineLevel="3" thickBot="1" x14ac:dyDescent="0.25">
      <c r="B19" s="305" t="s">
        <v>274</v>
      </c>
      <c r="C19" s="306" t="s">
        <v>121</v>
      </c>
      <c r="D19" s="307"/>
    </row>
    <row r="20" spans="2:4" ht="15.75" outlineLevel="3" thickBot="1" x14ac:dyDescent="0.25">
      <c r="B20" s="305" t="s">
        <v>275</v>
      </c>
      <c r="C20" s="306" t="s">
        <v>276</v>
      </c>
      <c r="D20" s="307"/>
    </row>
    <row r="21" spans="2:4" ht="15.75" outlineLevel="3" thickBot="1" x14ac:dyDescent="0.25">
      <c r="B21" s="305" t="s">
        <v>277</v>
      </c>
      <c r="C21" s="306" t="s">
        <v>1096</v>
      </c>
      <c r="D21" s="307"/>
    </row>
    <row r="22" spans="2:4" ht="15.75" outlineLevel="3" thickBot="1" x14ac:dyDescent="0.25">
      <c r="B22" s="305" t="s">
        <v>278</v>
      </c>
      <c r="C22" s="306" t="s">
        <v>1097</v>
      </c>
      <c r="D22" s="307"/>
    </row>
    <row r="23" spans="2:4" ht="15.75" outlineLevel="3" thickBot="1" x14ac:dyDescent="0.25">
      <c r="B23" s="305" t="s">
        <v>279</v>
      </c>
      <c r="C23" s="306" t="s">
        <v>280</v>
      </c>
      <c r="D23" s="307"/>
    </row>
    <row r="24" spans="2:4" ht="27.75" outlineLevel="3" thickBot="1" x14ac:dyDescent="0.25">
      <c r="B24" s="305" t="s">
        <v>281</v>
      </c>
      <c r="C24" s="306" t="s">
        <v>282</v>
      </c>
      <c r="D24" s="307"/>
    </row>
    <row r="25" spans="2:4" ht="15.75" outlineLevel="2" thickBot="1" x14ac:dyDescent="0.25">
      <c r="B25" s="296" t="s">
        <v>283</v>
      </c>
      <c r="C25" s="297" t="s">
        <v>284</v>
      </c>
      <c r="D25" s="298"/>
    </row>
    <row r="26" spans="2:4" ht="15.75" outlineLevel="2" thickBot="1" x14ac:dyDescent="0.25">
      <c r="B26" s="296" t="s">
        <v>285</v>
      </c>
      <c r="C26" s="297" t="s">
        <v>286</v>
      </c>
      <c r="D26" s="298">
        <f>SUM(D27:D28)</f>
        <v>0</v>
      </c>
    </row>
    <row r="27" spans="2:4" ht="15.75" outlineLevel="3" thickBot="1" x14ac:dyDescent="0.25">
      <c r="B27" s="305" t="s">
        <v>287</v>
      </c>
      <c r="C27" s="306" t="s">
        <v>288</v>
      </c>
      <c r="D27" s="307"/>
    </row>
    <row r="28" spans="2:4" ht="15.75" outlineLevel="3" thickBot="1" x14ac:dyDescent="0.25">
      <c r="B28" s="305" t="s">
        <v>289</v>
      </c>
      <c r="C28" s="306" t="s">
        <v>290</v>
      </c>
      <c r="D28" s="307"/>
    </row>
    <row r="29" spans="2:4" ht="15.75" outlineLevel="2" thickBot="1" x14ac:dyDescent="0.25">
      <c r="B29" s="296" t="s">
        <v>291</v>
      </c>
      <c r="C29" s="297" t="s">
        <v>292</v>
      </c>
      <c r="D29" s="298"/>
    </row>
    <row r="30" spans="2:4" ht="27.75" outlineLevel="2" thickBot="1" x14ac:dyDescent="0.25">
      <c r="B30" s="296" t="s">
        <v>293</v>
      </c>
      <c r="C30" s="297" t="s">
        <v>294</v>
      </c>
      <c r="D30" s="298"/>
    </row>
    <row r="31" spans="2:4" ht="27.75" outlineLevel="2" thickBot="1" x14ac:dyDescent="0.25">
      <c r="B31" s="296" t="s">
        <v>295</v>
      </c>
      <c r="C31" s="297" t="s">
        <v>296</v>
      </c>
      <c r="D31" s="298"/>
    </row>
    <row r="32" spans="2:4" ht="15.75" outlineLevel="2" thickBot="1" x14ac:dyDescent="0.25">
      <c r="B32" s="296" t="s">
        <v>297</v>
      </c>
      <c r="C32" s="297" t="s">
        <v>98</v>
      </c>
      <c r="D32" s="298"/>
    </row>
    <row r="33" spans="2:4" ht="15.75" outlineLevel="2" thickBot="1" x14ac:dyDescent="0.25">
      <c r="B33" s="296" t="s">
        <v>298</v>
      </c>
      <c r="C33" s="297" t="s">
        <v>299</v>
      </c>
      <c r="D33" s="298"/>
    </row>
    <row r="34" spans="2:4" ht="15.75" outlineLevel="1" thickBot="1" x14ac:dyDescent="0.25">
      <c r="B34" s="293">
        <v>2.2000000000000002</v>
      </c>
      <c r="C34" s="294" t="s">
        <v>300</v>
      </c>
      <c r="D34" s="295">
        <f>SUM(D35:D41)</f>
        <v>0</v>
      </c>
    </row>
    <row r="35" spans="2:4" ht="15.75" outlineLevel="2" thickBot="1" x14ac:dyDescent="0.25">
      <c r="B35" s="305" t="s">
        <v>301</v>
      </c>
      <c r="C35" s="306" t="s">
        <v>302</v>
      </c>
      <c r="D35" s="307"/>
    </row>
    <row r="36" spans="2:4" ht="15.75" outlineLevel="2" thickBot="1" x14ac:dyDescent="0.25">
      <c r="B36" s="305" t="s">
        <v>303</v>
      </c>
      <c r="C36" s="306" t="s">
        <v>304</v>
      </c>
      <c r="D36" s="307"/>
    </row>
    <row r="37" spans="2:4" ht="15.75" outlineLevel="2" thickBot="1" x14ac:dyDescent="0.25">
      <c r="B37" s="305" t="s">
        <v>305</v>
      </c>
      <c r="C37" s="306" t="s">
        <v>306</v>
      </c>
      <c r="D37" s="307"/>
    </row>
    <row r="38" spans="2:4" ht="15.75" outlineLevel="2" thickBot="1" x14ac:dyDescent="0.25">
      <c r="B38" s="305" t="s">
        <v>307</v>
      </c>
      <c r="C38" s="306" t="s">
        <v>227</v>
      </c>
      <c r="D38" s="307"/>
    </row>
    <row r="39" spans="2:4" ht="15.75" outlineLevel="2" thickBot="1" x14ac:dyDescent="0.25">
      <c r="B39" s="305" t="s">
        <v>308</v>
      </c>
      <c r="C39" s="306" t="s">
        <v>309</v>
      </c>
      <c r="D39" s="307"/>
    </row>
    <row r="40" spans="2:4" ht="27.75" outlineLevel="2" thickBot="1" x14ac:dyDescent="0.25">
      <c r="B40" s="305" t="s">
        <v>310</v>
      </c>
      <c r="C40" s="306" t="s">
        <v>311</v>
      </c>
      <c r="D40" s="307"/>
    </row>
    <row r="41" spans="2:4" ht="15.75" outlineLevel="2" thickBot="1" x14ac:dyDescent="0.25">
      <c r="B41" s="308" t="s">
        <v>312</v>
      </c>
      <c r="C41" s="309" t="s">
        <v>313</v>
      </c>
      <c r="D41" s="310"/>
    </row>
    <row r="42" spans="2:4" ht="15.75" thickBot="1" x14ac:dyDescent="0.25">
      <c r="B42" s="290">
        <v>3</v>
      </c>
      <c r="C42" s="291" t="s">
        <v>316</v>
      </c>
      <c r="D42" s="292">
        <f>SUM(D43,D47)</f>
        <v>0</v>
      </c>
    </row>
    <row r="43" spans="2:4" ht="15.75" outlineLevel="1" thickBot="1" x14ac:dyDescent="0.25">
      <c r="B43" s="293">
        <v>3.1</v>
      </c>
      <c r="C43" s="294" t="s">
        <v>1098</v>
      </c>
      <c r="D43" s="295">
        <f>SUM(D44:D46)</f>
        <v>0</v>
      </c>
    </row>
    <row r="44" spans="2:4" ht="15.75" outlineLevel="2" thickBot="1" x14ac:dyDescent="0.25">
      <c r="B44" s="305" t="s">
        <v>317</v>
      </c>
      <c r="C44" s="306" t="s">
        <v>318</v>
      </c>
      <c r="D44" s="307"/>
    </row>
    <row r="45" spans="2:4" ht="15.75" outlineLevel="2" thickBot="1" x14ac:dyDescent="0.25">
      <c r="B45" s="305" t="s">
        <v>319</v>
      </c>
      <c r="C45" s="306" t="s">
        <v>320</v>
      </c>
      <c r="D45" s="307"/>
    </row>
    <row r="46" spans="2:4" ht="15.75" outlineLevel="2" thickBot="1" x14ac:dyDescent="0.25">
      <c r="B46" s="305" t="s">
        <v>321</v>
      </c>
      <c r="C46" s="306" t="s">
        <v>322</v>
      </c>
      <c r="D46" s="307"/>
    </row>
    <row r="47" spans="2:4" ht="15.75" outlineLevel="1" thickBot="1" x14ac:dyDescent="0.25">
      <c r="B47" s="293">
        <v>3.2</v>
      </c>
      <c r="C47" s="294" t="s">
        <v>1099</v>
      </c>
      <c r="D47" s="295">
        <f>SUM(D48:D50)</f>
        <v>0</v>
      </c>
    </row>
    <row r="48" spans="2:4" ht="15.75" outlineLevel="2" thickBot="1" x14ac:dyDescent="0.25">
      <c r="B48" s="305" t="s">
        <v>323</v>
      </c>
      <c r="C48" s="306" t="s">
        <v>324</v>
      </c>
      <c r="D48" s="307"/>
    </row>
    <row r="49" spans="2:4" ht="15.75" outlineLevel="2" thickBot="1" x14ac:dyDescent="0.25">
      <c r="B49" s="305" t="s">
        <v>325</v>
      </c>
      <c r="C49" s="306" t="s">
        <v>326</v>
      </c>
      <c r="D49" s="307"/>
    </row>
    <row r="50" spans="2:4" ht="15.75" outlineLevel="2" thickBot="1" x14ac:dyDescent="0.25">
      <c r="B50" s="305" t="s">
        <v>327</v>
      </c>
      <c r="C50" s="306" t="s">
        <v>328</v>
      </c>
      <c r="D50" s="307"/>
    </row>
    <row r="51" spans="2:4" s="303" customFormat="1" ht="8.4499999999999993" customHeight="1" outlineLevel="2" thickBot="1" x14ac:dyDescent="0.25">
      <c r="B51" s="301"/>
      <c r="C51" s="301"/>
      <c r="D51" s="302"/>
    </row>
    <row r="52" spans="2:4" ht="15.75" thickBot="1" x14ac:dyDescent="0.25">
      <c r="B52" s="714" t="s">
        <v>1095</v>
      </c>
      <c r="C52" s="715"/>
      <c r="D52" s="300">
        <f>+D16+D42</f>
        <v>0</v>
      </c>
    </row>
    <row r="64" spans="2:4" x14ac:dyDescent="0.2">
      <c r="B64" s="713" t="s">
        <v>813</v>
      </c>
      <c r="C64" s="713"/>
      <c r="D64" s="713"/>
    </row>
  </sheetData>
  <mergeCells count="3">
    <mergeCell ref="A8:E8"/>
    <mergeCell ref="B64:D64"/>
    <mergeCell ref="B52:C52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4"/>
  <sheetViews>
    <sheetView workbookViewId="0">
      <pane xSplit="2" ySplit="14" topLeftCell="C15" activePane="bottomRight" state="frozen"/>
      <selection pane="bottomLeft" activeCell="A15" sqref="A15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3.8984375" customWidth="1"/>
    <col min="2" max="2" width="8.609375" customWidth="1"/>
    <col min="3" max="3" width="59.86328125" customWidth="1"/>
    <col min="4" max="4" width="16.54296875" customWidth="1"/>
    <col min="5" max="5" width="3.8984375" customWidth="1"/>
    <col min="6" max="8" width="0" hidden="1" customWidth="1"/>
    <col min="9" max="16384" width="11.56640625" hidden="1"/>
  </cols>
  <sheetData>
    <row r="1" spans="1:8" s="23" customFormat="1" ht="17.25" customHeight="1" x14ac:dyDescent="0.2">
      <c r="A1" s="87"/>
      <c r="B1" s="87"/>
      <c r="C1" s="87"/>
      <c r="D1" s="87"/>
      <c r="E1" s="87"/>
      <c r="F1" s="87"/>
      <c r="G1" s="87"/>
      <c r="H1" s="87"/>
    </row>
    <row r="2" spans="1:8" s="23" customFormat="1" ht="17.25" customHeight="1" x14ac:dyDescent="0.2">
      <c r="A2" s="88"/>
      <c r="B2" s="88"/>
      <c r="C2" s="88"/>
      <c r="D2" s="88"/>
      <c r="E2" s="88"/>
      <c r="F2" s="88"/>
      <c r="G2" s="88"/>
      <c r="H2" s="88"/>
    </row>
    <row r="3" spans="1:8" s="23" customFormat="1" ht="17.25" customHeight="1" x14ac:dyDescent="0.2">
      <c r="A3" s="87"/>
      <c r="B3" s="87"/>
      <c r="C3" s="87"/>
      <c r="D3" s="87"/>
      <c r="E3" s="87"/>
      <c r="F3" s="87"/>
      <c r="G3" s="87"/>
      <c r="H3" s="87"/>
    </row>
    <row r="4" spans="1:8" s="23" customFormat="1" ht="17.25" customHeight="1" x14ac:dyDescent="0.2"/>
    <row r="5" spans="1:8" s="23" customFormat="1" ht="17.25" customHeight="1" x14ac:dyDescent="0.2"/>
    <row r="6" spans="1:8" s="23" customFormat="1" ht="17.25" customHeight="1" x14ac:dyDescent="0.2"/>
    <row r="7" spans="1:8" s="23" customFormat="1" ht="7.15" customHeight="1" x14ac:dyDescent="0.2"/>
    <row r="8" spans="1:8" s="23" customFormat="1" ht="18.75" x14ac:dyDescent="0.25">
      <c r="A8" s="662" t="s">
        <v>1105</v>
      </c>
      <c r="B8" s="662"/>
      <c r="C8" s="662"/>
      <c r="D8" s="662"/>
      <c r="E8" s="662"/>
      <c r="F8" s="148"/>
      <c r="G8" s="148"/>
      <c r="H8" s="148"/>
    </row>
    <row r="9" spans="1:8" s="23" customFormat="1" ht="8.4499999999999993" customHeight="1" x14ac:dyDescent="0.2">
      <c r="A9" s="40"/>
      <c r="B9" s="40"/>
      <c r="C9" s="40"/>
      <c r="D9" s="40"/>
      <c r="E9" s="40"/>
    </row>
    <row r="10" spans="1:8" s="23" customFormat="1" ht="18.75" customHeight="1" x14ac:dyDescent="0.2">
      <c r="A10" s="40"/>
      <c r="B10" s="40"/>
      <c r="C10" s="25" t="s">
        <v>672</v>
      </c>
      <c r="D10" s="44"/>
      <c r="E10" s="40"/>
    </row>
    <row r="11" spans="1:8" s="23" customFormat="1" ht="3.95" customHeight="1" x14ac:dyDescent="0.2">
      <c r="A11" s="40"/>
      <c r="B11" s="40"/>
      <c r="C11" s="25"/>
      <c r="E11" s="40"/>
    </row>
    <row r="12" spans="1:8" s="23" customFormat="1" ht="18.75" customHeight="1" x14ac:dyDescent="0.2">
      <c r="A12" s="40"/>
      <c r="B12" s="40"/>
      <c r="C12" s="26" t="s">
        <v>673</v>
      </c>
      <c r="D12" s="44"/>
      <c r="E12" s="40"/>
    </row>
    <row r="13" spans="1:8" ht="7.15" customHeight="1" thickBot="1" x14ac:dyDescent="0.25"/>
    <row r="14" spans="1:8" ht="15.75" thickBot="1" x14ac:dyDescent="0.25">
      <c r="B14" s="512" t="s">
        <v>905</v>
      </c>
      <c r="C14" s="513" t="s">
        <v>1091</v>
      </c>
      <c r="D14" s="513" t="s">
        <v>881</v>
      </c>
    </row>
    <row r="15" spans="1:8" s="288" customFormat="1" ht="6.6" customHeight="1" thickBot="1" x14ac:dyDescent="0.25">
      <c r="B15" s="317"/>
      <c r="C15" s="317"/>
      <c r="D15" s="317"/>
    </row>
    <row r="16" spans="1:8" ht="15.75" thickBot="1" x14ac:dyDescent="0.25">
      <c r="B16" s="318">
        <v>1</v>
      </c>
      <c r="C16" s="319" t="s">
        <v>329</v>
      </c>
      <c r="D16" s="320">
        <f>SUM(D17:D23)</f>
        <v>0</v>
      </c>
    </row>
    <row r="17" spans="2:4" ht="15.75" outlineLevel="1" thickBot="1" x14ac:dyDescent="0.25">
      <c r="B17" s="14">
        <v>11</v>
      </c>
      <c r="C17" s="15" t="s">
        <v>330</v>
      </c>
      <c r="D17" s="321"/>
    </row>
    <row r="18" spans="2:4" ht="15.75" outlineLevel="1" thickBot="1" x14ac:dyDescent="0.25">
      <c r="B18" s="14">
        <v>12</v>
      </c>
      <c r="C18" s="15" t="s">
        <v>331</v>
      </c>
      <c r="D18" s="322"/>
    </row>
    <row r="19" spans="2:4" ht="15.75" outlineLevel="1" thickBot="1" x14ac:dyDescent="0.25">
      <c r="B19" s="14">
        <v>13</v>
      </c>
      <c r="C19" s="15" t="s">
        <v>332</v>
      </c>
      <c r="D19" s="322"/>
    </row>
    <row r="20" spans="2:4" ht="15.75" outlineLevel="1" thickBot="1" x14ac:dyDescent="0.25">
      <c r="B20" s="14">
        <v>14</v>
      </c>
      <c r="C20" s="15" t="s">
        <v>333</v>
      </c>
      <c r="D20" s="322"/>
    </row>
    <row r="21" spans="2:4" ht="15.75" outlineLevel="1" thickBot="1" x14ac:dyDescent="0.25">
      <c r="B21" s="14">
        <v>15</v>
      </c>
      <c r="C21" s="15" t="s">
        <v>334</v>
      </c>
      <c r="D21" s="322"/>
    </row>
    <row r="22" spans="2:4" ht="15.75" outlineLevel="1" thickBot="1" x14ac:dyDescent="0.25">
      <c r="B22" s="14">
        <v>16</v>
      </c>
      <c r="C22" s="15" t="s">
        <v>335</v>
      </c>
      <c r="D22" s="322"/>
    </row>
    <row r="23" spans="2:4" ht="15.75" outlineLevel="1" thickBot="1" x14ac:dyDescent="0.25">
      <c r="B23" s="14">
        <v>17</v>
      </c>
      <c r="C23" s="15" t="s">
        <v>336</v>
      </c>
      <c r="D23" s="322"/>
    </row>
    <row r="24" spans="2:4" ht="15.75" thickBot="1" x14ac:dyDescent="0.25">
      <c r="B24" s="318">
        <v>2</v>
      </c>
      <c r="C24" s="319" t="s">
        <v>337</v>
      </c>
      <c r="D24" s="320">
        <f>SUM(D25:D27)</f>
        <v>0</v>
      </c>
    </row>
    <row r="25" spans="2:4" ht="15.75" outlineLevel="1" thickBot="1" x14ac:dyDescent="0.25">
      <c r="B25" s="14">
        <v>25</v>
      </c>
      <c r="C25" s="15" t="s">
        <v>334</v>
      </c>
      <c r="D25" s="321"/>
    </row>
    <row r="26" spans="2:4" ht="15.75" outlineLevel="1" thickBot="1" x14ac:dyDescent="0.25">
      <c r="B26" s="14">
        <v>26</v>
      </c>
      <c r="C26" s="15" t="s">
        <v>335</v>
      </c>
      <c r="D26" s="322"/>
    </row>
    <row r="27" spans="2:4" ht="15.75" outlineLevel="1" thickBot="1" x14ac:dyDescent="0.25">
      <c r="B27" s="14">
        <v>27</v>
      </c>
      <c r="C27" s="15" t="s">
        <v>338</v>
      </c>
      <c r="D27" s="322"/>
    </row>
    <row r="28" spans="2:4" s="288" customFormat="1" ht="6.6" customHeight="1" thickBot="1" x14ac:dyDescent="0.25">
      <c r="B28" s="317"/>
      <c r="C28" s="317"/>
      <c r="D28" s="317"/>
    </row>
    <row r="29" spans="2:4" ht="15.75" thickBot="1" x14ac:dyDescent="0.25">
      <c r="B29" s="716" t="s">
        <v>1102</v>
      </c>
      <c r="C29" s="717"/>
      <c r="D29" s="323">
        <f>SUM(D16,D24)</f>
        <v>0</v>
      </c>
    </row>
    <row r="30" spans="2:4" x14ac:dyDescent="0.2"/>
    <row r="31" spans="2:4" x14ac:dyDescent="0.2"/>
    <row r="32" spans="2:4" x14ac:dyDescent="0.2"/>
    <row r="33" spans="2:4" x14ac:dyDescent="0.2"/>
    <row r="34" spans="2:4" x14ac:dyDescent="0.2"/>
    <row r="35" spans="2:4" x14ac:dyDescent="0.2"/>
    <row r="36" spans="2:4" x14ac:dyDescent="0.2"/>
    <row r="37" spans="2:4" x14ac:dyDescent="0.2">
      <c r="B37" s="713" t="s">
        <v>813</v>
      </c>
      <c r="C37" s="713"/>
      <c r="D37" s="713"/>
    </row>
    <row r="38" spans="2:4" x14ac:dyDescent="0.2"/>
    <row r="39" spans="2:4" x14ac:dyDescent="0.2"/>
    <row r="40" spans="2:4" x14ac:dyDescent="0.2"/>
    <row r="41" spans="2:4" x14ac:dyDescent="0.2"/>
    <row r="42" spans="2:4" x14ac:dyDescent="0.2"/>
    <row r="43" spans="2:4" x14ac:dyDescent="0.2"/>
    <row r="44" spans="2:4" x14ac:dyDescent="0.2"/>
  </sheetData>
  <mergeCells count="3">
    <mergeCell ref="A8:E8"/>
    <mergeCell ref="B37:D37"/>
    <mergeCell ref="B29:C29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verticalDpi="0" r:id="rId1"/>
  <headerFooter>
    <oddFooter>&amp;CPágina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E56"/>
  <sheetViews>
    <sheetView workbookViewId="0">
      <pane xSplit="2" ySplit="13" topLeftCell="C14" activePane="bottomRight" state="frozen"/>
      <selection pane="bottomLeft" activeCell="A14" sqref="A14"/>
      <selection pane="topRight" activeCell="C1" sqref="C1"/>
      <selection pane="bottomRight"/>
    </sheetView>
  </sheetViews>
  <sheetFormatPr defaultColWidth="11.43359375" defaultRowHeight="15" zeroHeight="1" outlineLevelRow="2" x14ac:dyDescent="0.2"/>
  <cols>
    <col min="1" max="1" width="3.8984375" customWidth="1"/>
    <col min="2" max="2" width="75.6015625" customWidth="1"/>
    <col min="3" max="3" width="3.359375" customWidth="1"/>
    <col min="4" max="4" width="18.6953125" customWidth="1"/>
    <col min="5" max="5" width="4.03515625" customWidth="1"/>
    <col min="6" max="16383" width="0" hidden="1" customWidth="1"/>
    <col min="16384" max="16384" width="11.43359375" customWidth="1"/>
  </cols>
  <sheetData>
    <row r="1" spans="2:5" s="23" customFormat="1" ht="18.75" customHeight="1" x14ac:dyDescent="0.2">
      <c r="B1" s="87"/>
      <c r="C1" s="87"/>
      <c r="D1" s="87"/>
    </row>
    <row r="2" spans="2:5" s="23" customFormat="1" ht="18.75" customHeight="1" x14ac:dyDescent="0.2">
      <c r="B2" s="88"/>
      <c r="C2" s="88"/>
      <c r="D2" s="88"/>
    </row>
    <row r="3" spans="2:5" s="23" customFormat="1" ht="18.75" customHeight="1" x14ac:dyDescent="0.2">
      <c r="B3" s="87"/>
      <c r="C3" s="87"/>
      <c r="D3" s="87"/>
    </row>
    <row r="4" spans="2:5" s="23" customFormat="1" ht="18.75" customHeight="1" x14ac:dyDescent="0.2">
      <c r="B4" s="89"/>
      <c r="C4" s="89"/>
      <c r="D4" s="89"/>
    </row>
    <row r="5" spans="2:5" s="23" customFormat="1" ht="18.75" customHeight="1" x14ac:dyDescent="0.2">
      <c r="B5" s="90"/>
      <c r="C5" s="90"/>
      <c r="D5" s="90"/>
    </row>
    <row r="6" spans="2:5" s="23" customFormat="1" ht="9" customHeight="1" x14ac:dyDescent="0.2">
      <c r="B6" s="89"/>
      <c r="C6" s="89"/>
      <c r="D6" s="89"/>
    </row>
    <row r="7" spans="2:5" s="23" customFormat="1" ht="18.75" x14ac:dyDescent="0.25">
      <c r="B7" s="718" t="s">
        <v>1216</v>
      </c>
      <c r="C7" s="718"/>
      <c r="D7" s="718"/>
      <c r="E7" s="66"/>
    </row>
    <row r="8" spans="2:5" s="23" customFormat="1" ht="6.6" customHeight="1" x14ac:dyDescent="0.2">
      <c r="B8" s="89"/>
      <c r="C8" s="89"/>
      <c r="D8" s="89"/>
    </row>
    <row r="9" spans="2:5" s="23" customFormat="1" ht="18.75" customHeight="1" x14ac:dyDescent="0.2">
      <c r="B9" s="25" t="s">
        <v>672</v>
      </c>
      <c r="C9" s="89"/>
      <c r="D9" s="91"/>
    </row>
    <row r="10" spans="2:5" s="23" customFormat="1" ht="3.95" customHeight="1" x14ac:dyDescent="0.2">
      <c r="B10" s="25"/>
      <c r="C10" s="89"/>
      <c r="D10" s="89"/>
    </row>
    <row r="11" spans="2:5" s="23" customFormat="1" ht="18.75" customHeight="1" x14ac:dyDescent="0.2">
      <c r="B11" s="26" t="s">
        <v>673</v>
      </c>
      <c r="C11" s="92"/>
      <c r="D11" s="93"/>
    </row>
    <row r="12" spans="2:5" s="23" customFormat="1" ht="9" customHeight="1" thickBot="1" x14ac:dyDescent="0.25"/>
    <row r="13" spans="2:5" ht="25.15" customHeight="1" thickBot="1" x14ac:dyDescent="0.25">
      <c r="B13" s="471" t="s">
        <v>814</v>
      </c>
      <c r="C13" s="94"/>
      <c r="D13" s="506" t="s">
        <v>1106</v>
      </c>
    </row>
    <row r="14" spans="2:5" ht="6" customHeight="1" x14ac:dyDescent="0.2"/>
    <row r="15" spans="2:5" ht="15" customHeight="1" x14ac:dyDescent="0.2">
      <c r="B15" s="514" t="s">
        <v>1110</v>
      </c>
      <c r="C15" s="95"/>
      <c r="D15" s="515">
        <f>+D17+D25</f>
        <v>0</v>
      </c>
    </row>
    <row r="16" spans="2:5" ht="3.95" customHeight="1" x14ac:dyDescent="0.2">
      <c r="D16" s="101"/>
    </row>
    <row r="17" spans="2:4" ht="15" customHeight="1" outlineLevel="1" x14ac:dyDescent="0.2">
      <c r="B17" s="521" t="s">
        <v>815</v>
      </c>
      <c r="C17" s="95"/>
      <c r="D17" s="522">
        <f>SUM(D18:D23)</f>
        <v>0</v>
      </c>
    </row>
    <row r="18" spans="2:4" s="23" customFormat="1" ht="15" customHeight="1" outlineLevel="2" x14ac:dyDescent="0.2">
      <c r="B18" s="98" t="s">
        <v>816</v>
      </c>
      <c r="C18" s="99"/>
      <c r="D18" s="100"/>
    </row>
    <row r="19" spans="2:4" s="23" customFormat="1" ht="15" customHeight="1" outlineLevel="2" x14ac:dyDescent="0.2">
      <c r="B19" s="98" t="s">
        <v>817</v>
      </c>
      <c r="C19" s="38"/>
      <c r="D19" s="100"/>
    </row>
    <row r="20" spans="2:4" s="23" customFormat="1" ht="15" customHeight="1" outlineLevel="2" x14ac:dyDescent="0.2">
      <c r="B20" s="98" t="s">
        <v>818</v>
      </c>
      <c r="C20" s="38"/>
      <c r="D20" s="100"/>
    </row>
    <row r="21" spans="2:4" s="23" customFormat="1" ht="15" customHeight="1" outlineLevel="2" x14ac:dyDescent="0.2">
      <c r="B21" s="98" t="s">
        <v>819</v>
      </c>
      <c r="C21" s="99"/>
      <c r="D21" s="100"/>
    </row>
    <row r="22" spans="2:4" s="23" customFormat="1" ht="15" customHeight="1" outlineLevel="2" x14ac:dyDescent="0.2">
      <c r="B22" s="98" t="s">
        <v>820</v>
      </c>
      <c r="C22" s="38"/>
      <c r="D22" s="100"/>
    </row>
    <row r="23" spans="2:4" s="23" customFormat="1" ht="15" customHeight="1" outlineLevel="2" x14ac:dyDescent="0.2">
      <c r="B23" s="98" t="s">
        <v>821</v>
      </c>
      <c r="C23" s="38"/>
      <c r="D23" s="100"/>
    </row>
    <row r="24" spans="2:4" s="330" customFormat="1" outlineLevel="1" x14ac:dyDescent="0.2">
      <c r="B24" s="327"/>
      <c r="C24" s="328"/>
      <c r="D24" s="329"/>
    </row>
    <row r="25" spans="2:4" ht="15" customHeight="1" outlineLevel="1" x14ac:dyDescent="0.2">
      <c r="B25" s="521" t="s">
        <v>822</v>
      </c>
      <c r="C25" s="81"/>
      <c r="D25" s="522">
        <f>SUM(D26:D32)</f>
        <v>0</v>
      </c>
    </row>
    <row r="26" spans="2:4" s="23" customFormat="1" ht="15" customHeight="1" outlineLevel="2" x14ac:dyDescent="0.2">
      <c r="B26" s="98" t="s">
        <v>823</v>
      </c>
      <c r="C26" s="38"/>
      <c r="D26" s="100"/>
    </row>
    <row r="27" spans="2:4" s="23" customFormat="1" ht="15" customHeight="1" outlineLevel="2" x14ac:dyDescent="0.2">
      <c r="B27" s="98" t="s">
        <v>114</v>
      </c>
      <c r="C27" s="38"/>
      <c r="D27" s="100"/>
    </row>
    <row r="28" spans="2:4" s="23" customFormat="1" ht="15" customHeight="1" outlineLevel="2" x14ac:dyDescent="0.2">
      <c r="B28" s="98" t="s">
        <v>824</v>
      </c>
      <c r="C28" s="38"/>
      <c r="D28" s="100"/>
    </row>
    <row r="29" spans="2:4" s="23" customFormat="1" ht="15" customHeight="1" outlineLevel="2" x14ac:dyDescent="0.2">
      <c r="B29" s="98" t="s">
        <v>825</v>
      </c>
      <c r="C29" s="38"/>
      <c r="D29" s="100"/>
    </row>
    <row r="30" spans="2:4" s="23" customFormat="1" ht="15" customHeight="1" outlineLevel="2" x14ac:dyDescent="0.2">
      <c r="B30" s="98" t="s">
        <v>826</v>
      </c>
      <c r="C30" s="38"/>
      <c r="D30" s="100"/>
    </row>
    <row r="31" spans="2:4" s="23" customFormat="1" ht="15" customHeight="1" outlineLevel="2" x14ac:dyDescent="0.2">
      <c r="B31" s="98" t="s">
        <v>827</v>
      </c>
      <c r="C31" s="38"/>
      <c r="D31" s="100"/>
    </row>
    <row r="32" spans="2:4" s="23" customFormat="1" ht="15" customHeight="1" outlineLevel="2" x14ac:dyDescent="0.2">
      <c r="B32" s="98" t="s">
        <v>828</v>
      </c>
      <c r="C32" s="38"/>
      <c r="D32" s="100"/>
    </row>
    <row r="33" spans="2:4" s="23" customFormat="1" outlineLevel="2" x14ac:dyDescent="0.2">
      <c r="B33" s="44"/>
      <c r="C33" s="38"/>
      <c r="D33" s="100"/>
    </row>
    <row r="34" spans="2:4" ht="3.95" customHeight="1" x14ac:dyDescent="0.2">
      <c r="D34" s="101"/>
    </row>
    <row r="35" spans="2:4" ht="15" customHeight="1" x14ac:dyDescent="0.2">
      <c r="B35" s="521" t="s">
        <v>829</v>
      </c>
      <c r="C35" s="81"/>
      <c r="D35" s="522">
        <f>SUM(D37,D40,D41)</f>
        <v>0</v>
      </c>
    </row>
    <row r="36" spans="2:4" ht="3.95" customHeight="1" x14ac:dyDescent="0.2">
      <c r="B36" s="96"/>
      <c r="C36" s="81"/>
      <c r="D36" s="97"/>
    </row>
    <row r="37" spans="2:4" s="23" customFormat="1" ht="15" customHeight="1" outlineLevel="1" x14ac:dyDescent="0.2">
      <c r="B37" s="325" t="s">
        <v>830</v>
      </c>
      <c r="C37" s="99"/>
      <c r="D37" s="326">
        <f>SUM(D38,D39)</f>
        <v>0</v>
      </c>
    </row>
    <row r="38" spans="2:4" s="23" customFormat="1" ht="15" customHeight="1" outlineLevel="1" x14ac:dyDescent="0.2">
      <c r="B38" s="324" t="s">
        <v>1107</v>
      </c>
      <c r="C38" s="38"/>
      <c r="D38" s="100"/>
    </row>
    <row r="39" spans="2:4" s="23" customFormat="1" ht="15" customHeight="1" outlineLevel="1" x14ac:dyDescent="0.2">
      <c r="B39" s="324" t="s">
        <v>1108</v>
      </c>
      <c r="C39" s="38"/>
      <c r="D39" s="100"/>
    </row>
    <row r="40" spans="2:4" s="23" customFormat="1" ht="15" customHeight="1" outlineLevel="1" x14ac:dyDescent="0.2">
      <c r="B40" s="98" t="s">
        <v>831</v>
      </c>
      <c r="C40" s="38"/>
      <c r="D40" s="100"/>
    </row>
    <row r="41" spans="2:4" s="23" customFormat="1" ht="15" customHeight="1" outlineLevel="1" x14ac:dyDescent="0.2">
      <c r="B41" s="98" t="s">
        <v>832</v>
      </c>
      <c r="C41" s="38"/>
      <c r="D41" s="100"/>
    </row>
    <row r="42" spans="2:4" s="23" customFormat="1" outlineLevel="1" x14ac:dyDescent="0.2">
      <c r="B42" s="44"/>
      <c r="C42" s="38"/>
      <c r="D42" s="100"/>
    </row>
    <row r="43" spans="2:4" ht="3.95" customHeight="1" thickBot="1" x14ac:dyDescent="0.25">
      <c r="D43" s="101"/>
    </row>
    <row r="44" spans="2:4" ht="15.75" thickBot="1" x14ac:dyDescent="0.25">
      <c r="B44" s="102" t="s">
        <v>1109</v>
      </c>
      <c r="D44" s="518">
        <f>+D15+D35</f>
        <v>0</v>
      </c>
    </row>
    <row r="45" spans="2:4" s="23" customFormat="1" x14ac:dyDescent="0.2">
      <c r="B45" s="103"/>
      <c r="D45" s="104"/>
    </row>
    <row r="46" spans="2:4" s="61" customFormat="1" x14ac:dyDescent="0.2">
      <c r="B46" s="62"/>
    </row>
    <row r="47" spans="2:4" s="61" customFormat="1" x14ac:dyDescent="0.2">
      <c r="B47" s="62"/>
    </row>
    <row r="48" spans="2:4" s="61" customFormat="1" x14ac:dyDescent="0.2">
      <c r="B48" s="62"/>
    </row>
    <row r="49" spans="2:5" s="61" customFormat="1" x14ac:dyDescent="0.2">
      <c r="B49" s="62"/>
    </row>
    <row r="50" spans="2:5" s="61" customFormat="1" x14ac:dyDescent="0.2">
      <c r="B50" s="661" t="s">
        <v>813</v>
      </c>
      <c r="C50" s="661"/>
      <c r="D50" s="661"/>
      <c r="E50" s="105"/>
    </row>
    <row r="51" spans="2:5" s="61" customFormat="1" x14ac:dyDescent="0.2">
      <c r="B51" s="62"/>
    </row>
    <row r="52" spans="2:5" s="61" customFormat="1" x14ac:dyDescent="0.2">
      <c r="B52" s="62"/>
    </row>
    <row r="53" spans="2:5" s="61" customFormat="1" x14ac:dyDescent="0.2">
      <c r="B53" s="62"/>
    </row>
    <row r="54" spans="2:5" s="61" customFormat="1" x14ac:dyDescent="0.2">
      <c r="B54" s="62"/>
    </row>
    <row r="55" spans="2:5" s="61" customFormat="1" x14ac:dyDescent="0.2">
      <c r="B55" s="62"/>
    </row>
    <row r="56" spans="2:5" s="61" customFormat="1" x14ac:dyDescent="0.2">
      <c r="B56" s="62"/>
    </row>
  </sheetData>
  <mergeCells count="2">
    <mergeCell ref="B7:D7"/>
    <mergeCell ref="B50:D5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verticalDpi="0" r:id="rId1"/>
  <headerFooter>
    <oddFooter>&amp;CPágina &amp;P de &amp;N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85"/>
  <sheetViews>
    <sheetView zoomScale="85" zoomScaleNormal="85" workbookViewId="0">
      <pane xSplit="2" ySplit="15" topLeftCell="C16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outlineLevelRow="2" x14ac:dyDescent="0.2"/>
  <cols>
    <col min="1" max="1" width="3.8984375" customWidth="1"/>
    <col min="2" max="2" width="10.0859375" style="41" customWidth="1"/>
    <col min="3" max="3" width="2.15234375" style="41" customWidth="1"/>
    <col min="4" max="4" width="59.1875" customWidth="1"/>
    <col min="5" max="5" width="1.07421875" customWidth="1"/>
    <col min="6" max="6" width="20.4453125" customWidth="1"/>
    <col min="7" max="7" width="3.8984375" customWidth="1"/>
    <col min="8" max="9" width="0" hidden="1" customWidth="1"/>
    <col min="10" max="16384" width="11.43359375" hidden="1"/>
  </cols>
  <sheetData>
    <row r="1" spans="2:6" s="23" customFormat="1" x14ac:dyDescent="0.2">
      <c r="B1" s="271"/>
      <c r="C1" s="271"/>
      <c r="D1" s="271"/>
      <c r="E1" s="271"/>
      <c r="F1" s="271"/>
    </row>
    <row r="2" spans="2:6" s="23" customFormat="1" x14ac:dyDescent="0.2">
      <c r="B2" s="273"/>
      <c r="C2" s="273"/>
      <c r="D2" s="273"/>
      <c r="E2" s="273"/>
      <c r="F2" s="273"/>
    </row>
    <row r="3" spans="2:6" s="23" customFormat="1" x14ac:dyDescent="0.2">
      <c r="B3" s="271"/>
      <c r="C3" s="271"/>
      <c r="D3" s="271"/>
      <c r="E3" s="271"/>
      <c r="F3" s="271"/>
    </row>
    <row r="4" spans="2:6" s="23" customFormat="1" x14ac:dyDescent="0.2"/>
    <row r="5" spans="2:6" s="23" customFormat="1" x14ac:dyDescent="0.2"/>
    <row r="6" spans="2:6" s="23" customFormat="1" x14ac:dyDescent="0.2"/>
    <row r="7" spans="2:6" s="23" customFormat="1" ht="9.6" customHeight="1" x14ac:dyDescent="0.2"/>
    <row r="8" spans="2:6" s="23" customFormat="1" ht="3.95" customHeight="1" x14ac:dyDescent="0.2">
      <c r="B8" s="40"/>
      <c r="C8" s="40"/>
    </row>
    <row r="9" spans="2:6" s="23" customFormat="1" ht="18" x14ac:dyDescent="0.25">
      <c r="B9" s="684" t="s">
        <v>1113</v>
      </c>
      <c r="C9" s="684"/>
      <c r="D9" s="684"/>
      <c r="E9" s="684"/>
      <c r="F9" s="684"/>
    </row>
    <row r="10" spans="2:6" s="23" customFormat="1" ht="9.6" customHeight="1" x14ac:dyDescent="0.2">
      <c r="B10" s="40"/>
      <c r="C10" s="40"/>
    </row>
    <row r="11" spans="2:6" s="23" customFormat="1" ht="18.75" customHeight="1" x14ac:dyDescent="0.2">
      <c r="B11" s="40"/>
      <c r="C11" s="40"/>
      <c r="D11" s="25" t="s">
        <v>672</v>
      </c>
      <c r="F11" s="44"/>
    </row>
    <row r="12" spans="2:6" s="23" customFormat="1" ht="3.95" customHeight="1" x14ac:dyDescent="0.2">
      <c r="B12" s="40"/>
      <c r="C12" s="40"/>
      <c r="D12" s="25"/>
    </row>
    <row r="13" spans="2:6" s="23" customFormat="1" ht="18.75" customHeight="1" x14ac:dyDescent="0.2">
      <c r="B13" s="40"/>
      <c r="C13" s="40"/>
      <c r="D13" s="26" t="s">
        <v>673</v>
      </c>
      <c r="F13" s="44"/>
    </row>
    <row r="14" spans="2:6" s="23" customFormat="1" ht="8.4499999999999993" customHeight="1" thickBot="1" x14ac:dyDescent="0.25">
      <c r="B14" s="40"/>
      <c r="C14" s="40"/>
    </row>
    <row r="15" spans="2:6" ht="31.9" customHeight="1" thickBot="1" x14ac:dyDescent="0.25">
      <c r="B15" s="516" t="s">
        <v>1093</v>
      </c>
      <c r="C15" s="45"/>
      <c r="D15" s="505" t="s">
        <v>674</v>
      </c>
      <c r="F15" s="506" t="s">
        <v>1114</v>
      </c>
    </row>
    <row r="16" spans="2:6" ht="6.75" customHeight="1" x14ac:dyDescent="0.2">
      <c r="B16" s="29"/>
      <c r="C16" s="29"/>
      <c r="D16" s="29"/>
    </row>
    <row r="17" spans="2:6" x14ac:dyDescent="0.2">
      <c r="B17" s="523">
        <v>1</v>
      </c>
      <c r="C17" s="48"/>
      <c r="D17" s="524" t="s">
        <v>112</v>
      </c>
      <c r="E17" s="156"/>
      <c r="F17" s="525">
        <f>SUM(F18,F21,F26,F36,F38,F41,F45,F50)</f>
        <v>0</v>
      </c>
    </row>
    <row r="18" spans="2:6" outlineLevel="1" x14ac:dyDescent="0.2">
      <c r="B18" s="526">
        <v>1.1000000000000001</v>
      </c>
      <c r="C18" s="48"/>
      <c r="D18" s="527" t="s">
        <v>340</v>
      </c>
      <c r="F18" s="528">
        <f>SUM(F19:F20)</f>
        <v>0</v>
      </c>
    </row>
    <row r="19" spans="2:6" outlineLevel="2" x14ac:dyDescent="0.2">
      <c r="B19" s="352" t="s">
        <v>1115</v>
      </c>
      <c r="C19" s="48"/>
      <c r="D19" s="78" t="s">
        <v>340</v>
      </c>
      <c r="F19" s="354">
        <f>+'E09'!J22</f>
        <v>0</v>
      </c>
    </row>
    <row r="20" spans="2:6" outlineLevel="2" x14ac:dyDescent="0.2">
      <c r="B20" s="352" t="s">
        <v>1116</v>
      </c>
      <c r="C20" s="48"/>
      <c r="D20" s="78" t="s">
        <v>341</v>
      </c>
      <c r="F20" s="354">
        <f>+'E09'!J23</f>
        <v>0</v>
      </c>
    </row>
    <row r="21" spans="2:6" outlineLevel="1" x14ac:dyDescent="0.2">
      <c r="B21" s="526">
        <v>1.2</v>
      </c>
      <c r="C21" s="48"/>
      <c r="D21" s="527" t="s">
        <v>1117</v>
      </c>
      <c r="F21" s="528">
        <f>SUM(F22:F25)</f>
        <v>0</v>
      </c>
    </row>
    <row r="22" spans="2:6" outlineLevel="2" x14ac:dyDescent="0.2">
      <c r="B22" s="352" t="s">
        <v>1118</v>
      </c>
      <c r="C22" s="48"/>
      <c r="D22" s="78" t="s">
        <v>1119</v>
      </c>
      <c r="F22" s="354">
        <f>+'E09'!J25</f>
        <v>0</v>
      </c>
    </row>
    <row r="23" spans="2:6" outlineLevel="2" x14ac:dyDescent="0.2">
      <c r="B23" s="352" t="s">
        <v>1120</v>
      </c>
      <c r="C23" s="48"/>
      <c r="D23" s="78" t="s">
        <v>1121</v>
      </c>
      <c r="F23" s="354">
        <f>+'E09'!J26</f>
        <v>0</v>
      </c>
    </row>
    <row r="24" spans="2:6" outlineLevel="2" x14ac:dyDescent="0.2">
      <c r="B24" s="352" t="s">
        <v>1122</v>
      </c>
      <c r="C24" s="48"/>
      <c r="D24" s="78" t="s">
        <v>1123</v>
      </c>
      <c r="F24" s="354">
        <f>+'E09'!J27</f>
        <v>0</v>
      </c>
    </row>
    <row r="25" spans="2:6" outlineLevel="2" x14ac:dyDescent="0.2">
      <c r="B25" s="352" t="s">
        <v>1124</v>
      </c>
      <c r="C25" s="48"/>
      <c r="D25" s="78" t="s">
        <v>1125</v>
      </c>
      <c r="F25" s="354">
        <f>+'E09'!J28</f>
        <v>0</v>
      </c>
    </row>
    <row r="26" spans="2:6" outlineLevel="1" x14ac:dyDescent="0.2">
      <c r="B26" s="526">
        <v>1.3</v>
      </c>
      <c r="C26" s="48"/>
      <c r="D26" s="527" t="s">
        <v>857</v>
      </c>
      <c r="F26" s="528">
        <f>SUM(F27:F35)</f>
        <v>0</v>
      </c>
    </row>
    <row r="27" spans="2:6" outlineLevel="2" x14ac:dyDescent="0.2">
      <c r="B27" s="352" t="s">
        <v>1126</v>
      </c>
      <c r="C27" s="48"/>
      <c r="D27" s="78" t="s">
        <v>342</v>
      </c>
      <c r="F27" s="354">
        <f>+'E09'!J30</f>
        <v>0</v>
      </c>
    </row>
    <row r="28" spans="2:6" outlineLevel="2" x14ac:dyDescent="0.2">
      <c r="B28" s="352" t="s">
        <v>1127</v>
      </c>
      <c r="C28" s="48"/>
      <c r="D28" s="78" t="s">
        <v>343</v>
      </c>
      <c r="F28" s="354">
        <f>+'E09'!J31</f>
        <v>0</v>
      </c>
    </row>
    <row r="29" spans="2:6" outlineLevel="2" x14ac:dyDescent="0.2">
      <c r="B29" s="352" t="s">
        <v>1128</v>
      </c>
      <c r="C29" s="48"/>
      <c r="D29" s="78" t="s">
        <v>1135</v>
      </c>
      <c r="F29" s="354">
        <f>+'E09'!J32</f>
        <v>0</v>
      </c>
    </row>
    <row r="30" spans="2:6" outlineLevel="2" x14ac:dyDescent="0.2">
      <c r="B30" s="352" t="s">
        <v>1129</v>
      </c>
      <c r="C30" s="48"/>
      <c r="D30" s="78" t="s">
        <v>344</v>
      </c>
      <c r="F30" s="354">
        <f>+'E09'!J33</f>
        <v>0</v>
      </c>
    </row>
    <row r="31" spans="2:6" outlineLevel="2" x14ac:dyDescent="0.2">
      <c r="B31" s="352" t="s">
        <v>1130</v>
      </c>
      <c r="C31" s="48"/>
      <c r="D31" s="78" t="s">
        <v>345</v>
      </c>
      <c r="F31" s="354">
        <f>+'E09'!J34</f>
        <v>0</v>
      </c>
    </row>
    <row r="32" spans="2:6" outlineLevel="2" x14ac:dyDescent="0.2">
      <c r="B32" s="352" t="s">
        <v>1131</v>
      </c>
      <c r="C32" s="48"/>
      <c r="D32" s="78" t="s">
        <v>1136</v>
      </c>
      <c r="F32" s="354">
        <f>+'E09'!J35</f>
        <v>0</v>
      </c>
    </row>
    <row r="33" spans="2:6" outlineLevel="2" x14ac:dyDescent="0.2">
      <c r="B33" s="352" t="s">
        <v>1132</v>
      </c>
      <c r="C33" s="48"/>
      <c r="D33" s="78" t="s">
        <v>346</v>
      </c>
      <c r="F33" s="354">
        <f>+'E09'!J36</f>
        <v>0</v>
      </c>
    </row>
    <row r="34" spans="2:6" outlineLevel="2" x14ac:dyDescent="0.2">
      <c r="B34" s="352" t="s">
        <v>1133</v>
      </c>
      <c r="C34" s="48"/>
      <c r="D34" s="78" t="s">
        <v>347</v>
      </c>
      <c r="F34" s="354">
        <f>+'E09'!J37</f>
        <v>0</v>
      </c>
    </row>
    <row r="35" spans="2:6" outlineLevel="2" x14ac:dyDescent="0.2">
      <c r="B35" s="352" t="s">
        <v>1134</v>
      </c>
      <c r="C35" s="48"/>
      <c r="D35" s="78" t="s">
        <v>348</v>
      </c>
      <c r="F35" s="354">
        <f>+'E09'!J38</f>
        <v>0</v>
      </c>
    </row>
    <row r="36" spans="2:6" outlineLevel="1" x14ac:dyDescent="0.2">
      <c r="B36" s="526">
        <v>1.4</v>
      </c>
      <c r="C36" s="48"/>
      <c r="D36" s="527" t="s">
        <v>349</v>
      </c>
      <c r="F36" s="528">
        <f>SUM(F37)</f>
        <v>0</v>
      </c>
    </row>
    <row r="37" spans="2:6" outlineLevel="2" x14ac:dyDescent="0.2">
      <c r="B37" s="352" t="s">
        <v>1137</v>
      </c>
      <c r="C37" s="48"/>
      <c r="D37" s="78" t="s">
        <v>349</v>
      </c>
      <c r="F37" s="354">
        <f>+'E09'!J40</f>
        <v>0</v>
      </c>
    </row>
    <row r="38" spans="2:6" outlineLevel="1" x14ac:dyDescent="0.2">
      <c r="B38" s="526">
        <v>1.5</v>
      </c>
      <c r="C38" s="48"/>
      <c r="D38" s="527" t="s">
        <v>1138</v>
      </c>
      <c r="F38" s="528">
        <f>SUM(F39:F40)</f>
        <v>0</v>
      </c>
    </row>
    <row r="39" spans="2:6" outlineLevel="2" x14ac:dyDescent="0.2">
      <c r="B39" s="352" t="s">
        <v>1139</v>
      </c>
      <c r="C39" s="48"/>
      <c r="D39" s="78" t="s">
        <v>350</v>
      </c>
      <c r="F39" s="354">
        <f>+'E09'!J42</f>
        <v>0</v>
      </c>
    </row>
    <row r="40" spans="2:6" outlineLevel="2" x14ac:dyDescent="0.2">
      <c r="B40" s="352" t="s">
        <v>1139</v>
      </c>
      <c r="C40" s="48"/>
      <c r="D40" s="78" t="s">
        <v>351</v>
      </c>
      <c r="F40" s="354">
        <f>+'E09'!J43</f>
        <v>0</v>
      </c>
    </row>
    <row r="41" spans="2:6" outlineLevel="1" x14ac:dyDescent="0.2">
      <c r="B41" s="526">
        <v>1.6</v>
      </c>
      <c r="C41" s="48"/>
      <c r="D41" s="527" t="s">
        <v>859</v>
      </c>
      <c r="F41" s="528">
        <f>SUM(F42:F44)</f>
        <v>0</v>
      </c>
    </row>
    <row r="42" spans="2:6" outlineLevel="2" x14ac:dyDescent="0.2">
      <c r="B42" s="352" t="s">
        <v>1140</v>
      </c>
      <c r="C42" s="48"/>
      <c r="D42" s="78" t="s">
        <v>352</v>
      </c>
      <c r="F42" s="354">
        <f>+'E09'!J45</f>
        <v>0</v>
      </c>
    </row>
    <row r="43" spans="2:6" outlineLevel="2" x14ac:dyDescent="0.2">
      <c r="B43" s="352" t="s">
        <v>1141</v>
      </c>
      <c r="C43" s="48"/>
      <c r="D43" s="78" t="s">
        <v>353</v>
      </c>
      <c r="F43" s="354">
        <f>+'E09'!J46</f>
        <v>0</v>
      </c>
    </row>
    <row r="44" spans="2:6" outlineLevel="2" x14ac:dyDescent="0.2">
      <c r="B44" s="352" t="s">
        <v>1142</v>
      </c>
      <c r="C44" s="48"/>
      <c r="D44" s="78" t="s">
        <v>1143</v>
      </c>
      <c r="F44" s="354">
        <f>+'E09'!J47</f>
        <v>0</v>
      </c>
    </row>
    <row r="45" spans="2:6" outlineLevel="1" x14ac:dyDescent="0.2">
      <c r="B45" s="526">
        <v>1.7</v>
      </c>
      <c r="C45" s="48"/>
      <c r="D45" s="527" t="s">
        <v>1144</v>
      </c>
      <c r="F45" s="528">
        <f>SUM(F46:F49)</f>
        <v>0</v>
      </c>
    </row>
    <row r="46" spans="2:6" outlineLevel="2" x14ac:dyDescent="0.2">
      <c r="B46" s="352" t="s">
        <v>1145</v>
      </c>
      <c r="C46" s="48"/>
      <c r="D46" s="78" t="s">
        <v>1149</v>
      </c>
      <c r="F46" s="354">
        <f>+'E09'!J49</f>
        <v>0</v>
      </c>
    </row>
    <row r="47" spans="2:6" outlineLevel="2" x14ac:dyDescent="0.2">
      <c r="B47" s="352" t="s">
        <v>1146</v>
      </c>
      <c r="C47" s="48"/>
      <c r="D47" s="78" t="s">
        <v>1150</v>
      </c>
      <c r="F47" s="354">
        <f>+'E09'!J50</f>
        <v>0</v>
      </c>
    </row>
    <row r="48" spans="2:6" outlineLevel="2" x14ac:dyDescent="0.2">
      <c r="B48" s="352" t="s">
        <v>1147</v>
      </c>
      <c r="C48" s="48"/>
      <c r="D48" s="78" t="s">
        <v>1151</v>
      </c>
      <c r="F48" s="354">
        <f>+'E09'!J51</f>
        <v>0</v>
      </c>
    </row>
    <row r="49" spans="2:6" outlineLevel="2" x14ac:dyDescent="0.2">
      <c r="B49" s="352" t="s">
        <v>1148</v>
      </c>
      <c r="C49" s="48"/>
      <c r="D49" s="78" t="s">
        <v>1152</v>
      </c>
      <c r="F49" s="354">
        <f>+'E09'!J52</f>
        <v>0</v>
      </c>
    </row>
    <row r="50" spans="2:6" outlineLevel="1" x14ac:dyDescent="0.2">
      <c r="B50" s="526">
        <v>1.8</v>
      </c>
      <c r="C50" s="48"/>
      <c r="D50" s="527" t="s">
        <v>64</v>
      </c>
      <c r="F50" s="528">
        <f>SUM(F51:F55)</f>
        <v>0</v>
      </c>
    </row>
    <row r="51" spans="2:6" outlineLevel="2" x14ac:dyDescent="0.2">
      <c r="B51" s="352" t="s">
        <v>1153</v>
      </c>
      <c r="C51" s="48"/>
      <c r="D51" s="78" t="s">
        <v>1154</v>
      </c>
      <c r="F51" s="354">
        <f>+'E09'!J54</f>
        <v>0</v>
      </c>
    </row>
    <row r="52" spans="2:6" outlineLevel="2" x14ac:dyDescent="0.2">
      <c r="B52" s="352" t="s">
        <v>1155</v>
      </c>
      <c r="C52" s="48"/>
      <c r="D52" s="78" t="s">
        <v>354</v>
      </c>
      <c r="F52" s="354">
        <f>+'E09'!J55</f>
        <v>0</v>
      </c>
    </row>
    <row r="53" spans="2:6" outlineLevel="2" x14ac:dyDescent="0.2">
      <c r="B53" s="352" t="s">
        <v>1156</v>
      </c>
      <c r="C53" s="48"/>
      <c r="D53" s="78" t="s">
        <v>1157</v>
      </c>
      <c r="F53" s="354">
        <f>+'E09'!J56</f>
        <v>0</v>
      </c>
    </row>
    <row r="54" spans="2:6" outlineLevel="2" x14ac:dyDescent="0.2">
      <c r="B54" s="352" t="s">
        <v>1158</v>
      </c>
      <c r="C54" s="48"/>
      <c r="D54" s="78" t="s">
        <v>355</v>
      </c>
      <c r="F54" s="354">
        <f>+'E09'!J57</f>
        <v>0</v>
      </c>
    </row>
    <row r="55" spans="2:6" outlineLevel="2" x14ac:dyDescent="0.2">
      <c r="B55" s="352" t="s">
        <v>1159</v>
      </c>
      <c r="C55" s="48"/>
      <c r="D55" s="78" t="s">
        <v>348</v>
      </c>
      <c r="F55" s="354">
        <f>+'E09'!J58</f>
        <v>0</v>
      </c>
    </row>
    <row r="56" spans="2:6" x14ac:dyDescent="0.2">
      <c r="B56" s="351">
        <v>2</v>
      </c>
      <c r="C56" s="48"/>
      <c r="D56" s="331" t="s">
        <v>113</v>
      </c>
      <c r="E56" s="156"/>
      <c r="F56" s="353">
        <f>SUM(F57,F64,F72,F78,F83,F90,F100)</f>
        <v>0</v>
      </c>
    </row>
    <row r="57" spans="2:6" outlineLevel="1" collapsed="1" x14ac:dyDescent="0.2">
      <c r="B57" s="526">
        <v>2.1</v>
      </c>
      <c r="C57" s="48"/>
      <c r="D57" s="527" t="s">
        <v>1160</v>
      </c>
      <c r="F57" s="528">
        <f>SUM(F58:F63)</f>
        <v>0</v>
      </c>
    </row>
    <row r="58" spans="2:6" outlineLevel="2" x14ac:dyDescent="0.2">
      <c r="B58" s="352" t="s">
        <v>272</v>
      </c>
      <c r="C58" s="48"/>
      <c r="D58" s="78" t="s">
        <v>1161</v>
      </c>
      <c r="F58" s="354">
        <f>+'E09'!J61</f>
        <v>0</v>
      </c>
    </row>
    <row r="59" spans="2:6" outlineLevel="2" x14ac:dyDescent="0.2">
      <c r="B59" s="352" t="s">
        <v>283</v>
      </c>
      <c r="C59" s="48"/>
      <c r="D59" s="78" t="s">
        <v>356</v>
      </c>
      <c r="F59" s="354">
        <f>+'E09'!J62</f>
        <v>0</v>
      </c>
    </row>
    <row r="60" spans="2:6" outlineLevel="2" x14ac:dyDescent="0.2">
      <c r="B60" s="352" t="s">
        <v>285</v>
      </c>
      <c r="C60" s="48"/>
      <c r="D60" s="78" t="s">
        <v>1162</v>
      </c>
      <c r="F60" s="354">
        <f>+'E09'!J63</f>
        <v>0</v>
      </c>
    </row>
    <row r="61" spans="2:6" outlineLevel="2" x14ac:dyDescent="0.2">
      <c r="B61" s="352" t="s">
        <v>291</v>
      </c>
      <c r="C61" s="48"/>
      <c r="D61" s="78" t="s">
        <v>1163</v>
      </c>
      <c r="F61" s="354">
        <f>+'E09'!J64</f>
        <v>0</v>
      </c>
    </row>
    <row r="62" spans="2:6" outlineLevel="2" x14ac:dyDescent="0.2">
      <c r="B62" s="352" t="s">
        <v>1166</v>
      </c>
      <c r="C62" s="48"/>
      <c r="D62" s="78" t="s">
        <v>1164</v>
      </c>
      <c r="F62" s="354">
        <f>+'E09'!J65</f>
        <v>0</v>
      </c>
    </row>
    <row r="63" spans="2:6" outlineLevel="2" x14ac:dyDescent="0.2">
      <c r="B63" s="352" t="s">
        <v>295</v>
      </c>
      <c r="C63" s="48"/>
      <c r="D63" s="78" t="s">
        <v>1165</v>
      </c>
      <c r="F63" s="354">
        <f>+'E09'!J66</f>
        <v>0</v>
      </c>
    </row>
    <row r="64" spans="2:6" outlineLevel="1" x14ac:dyDescent="0.2">
      <c r="B64" s="526">
        <v>2.2000000000000002</v>
      </c>
      <c r="C64" s="48"/>
      <c r="D64" s="527" t="s">
        <v>1167</v>
      </c>
      <c r="F64" s="528">
        <f>SUM(F65:F71)</f>
        <v>0</v>
      </c>
    </row>
    <row r="65" spans="2:6" outlineLevel="2" x14ac:dyDescent="0.2">
      <c r="B65" s="352" t="s">
        <v>301</v>
      </c>
      <c r="C65" s="48"/>
      <c r="D65" s="78" t="s">
        <v>357</v>
      </c>
      <c r="F65" s="354">
        <f>+'E09'!J68</f>
        <v>0</v>
      </c>
    </row>
    <row r="66" spans="2:6" outlineLevel="2" x14ac:dyDescent="0.2">
      <c r="B66" s="352" t="s">
        <v>1168</v>
      </c>
      <c r="C66" s="48"/>
      <c r="D66" s="78" t="s">
        <v>358</v>
      </c>
      <c r="F66" s="354">
        <f>+'E09'!J69</f>
        <v>0</v>
      </c>
    </row>
    <row r="67" spans="2:6" outlineLevel="2" x14ac:dyDescent="0.2">
      <c r="B67" s="352" t="s">
        <v>305</v>
      </c>
      <c r="C67" s="48"/>
      <c r="D67" s="78" t="s">
        <v>1169</v>
      </c>
      <c r="F67" s="354">
        <f>+'E09'!J70</f>
        <v>0</v>
      </c>
    </row>
    <row r="68" spans="2:6" outlineLevel="2" x14ac:dyDescent="0.2">
      <c r="B68" s="352" t="s">
        <v>1170</v>
      </c>
      <c r="C68" s="48"/>
      <c r="D68" s="78" t="s">
        <v>359</v>
      </c>
      <c r="F68" s="354">
        <f>+'E09'!J71</f>
        <v>0</v>
      </c>
    </row>
    <row r="69" spans="2:6" outlineLevel="2" x14ac:dyDescent="0.2">
      <c r="B69" s="352" t="s">
        <v>308</v>
      </c>
      <c r="C69" s="48"/>
      <c r="D69" s="78" t="s">
        <v>360</v>
      </c>
      <c r="F69" s="354">
        <f>+'E09'!J72</f>
        <v>0</v>
      </c>
    </row>
    <row r="70" spans="2:6" outlineLevel="2" x14ac:dyDescent="0.2">
      <c r="B70" s="352" t="s">
        <v>1171</v>
      </c>
      <c r="C70" s="48"/>
      <c r="D70" s="78" t="s">
        <v>361</v>
      </c>
      <c r="F70" s="354">
        <f>+'E09'!J73</f>
        <v>0</v>
      </c>
    </row>
    <row r="71" spans="2:6" outlineLevel="2" x14ac:dyDescent="0.2">
      <c r="B71" s="352" t="s">
        <v>312</v>
      </c>
      <c r="C71" s="48"/>
      <c r="D71" s="78" t="s">
        <v>362</v>
      </c>
      <c r="F71" s="354">
        <f>+'E09'!J74</f>
        <v>0</v>
      </c>
    </row>
    <row r="72" spans="2:6" outlineLevel="1" x14ac:dyDescent="0.2">
      <c r="B72" s="526">
        <v>2.2999999999999998</v>
      </c>
      <c r="C72" s="48"/>
      <c r="D72" s="527" t="s">
        <v>627</v>
      </c>
      <c r="F72" s="528">
        <f>SUM(F73:F77)</f>
        <v>0</v>
      </c>
    </row>
    <row r="73" spans="2:6" outlineLevel="2" x14ac:dyDescent="0.2">
      <c r="B73" s="352" t="s">
        <v>1172</v>
      </c>
      <c r="C73" s="48"/>
      <c r="D73" s="78" t="s">
        <v>1177</v>
      </c>
      <c r="F73" s="354">
        <f>+'E09'!J76</f>
        <v>0</v>
      </c>
    </row>
    <row r="74" spans="2:6" outlineLevel="2" x14ac:dyDescent="0.2">
      <c r="B74" s="352" t="s">
        <v>1173</v>
      </c>
      <c r="C74" s="48"/>
      <c r="D74" s="78" t="s">
        <v>1178</v>
      </c>
      <c r="F74" s="354">
        <f>+'E09'!J77</f>
        <v>0</v>
      </c>
    </row>
    <row r="75" spans="2:6" outlineLevel="2" x14ac:dyDescent="0.2">
      <c r="B75" s="352" t="s">
        <v>1174</v>
      </c>
      <c r="C75" s="48"/>
      <c r="D75" s="78" t="s">
        <v>1179</v>
      </c>
      <c r="F75" s="354">
        <f>+'E09'!J78</f>
        <v>0</v>
      </c>
    </row>
    <row r="76" spans="2:6" outlineLevel="2" x14ac:dyDescent="0.2">
      <c r="B76" s="352" t="s">
        <v>1175</v>
      </c>
      <c r="C76" s="48"/>
      <c r="D76" s="78" t="s">
        <v>1180</v>
      </c>
      <c r="F76" s="354">
        <f>+'E09'!J79</f>
        <v>0</v>
      </c>
    </row>
    <row r="77" spans="2:6" outlineLevel="2" x14ac:dyDescent="0.2">
      <c r="B77" s="352" t="s">
        <v>1176</v>
      </c>
      <c r="C77" s="48"/>
      <c r="D77" s="78" t="s">
        <v>1181</v>
      </c>
      <c r="F77" s="354">
        <f>+'E09'!J80</f>
        <v>0</v>
      </c>
    </row>
    <row r="78" spans="2:6" outlineLevel="1" x14ac:dyDescent="0.2">
      <c r="B78" s="526">
        <v>2.4</v>
      </c>
      <c r="C78" s="48"/>
      <c r="D78" s="527" t="s">
        <v>1182</v>
      </c>
      <c r="F78" s="528">
        <f>SUM(F79:F82)</f>
        <v>0</v>
      </c>
    </row>
    <row r="79" spans="2:6" outlineLevel="2" x14ac:dyDescent="0.2">
      <c r="B79" s="352" t="s">
        <v>1183</v>
      </c>
      <c r="C79" s="48"/>
      <c r="D79" s="78" t="s">
        <v>1187</v>
      </c>
      <c r="F79" s="354">
        <f>+'E09'!J82</f>
        <v>0</v>
      </c>
    </row>
    <row r="80" spans="2:6" outlineLevel="2" x14ac:dyDescent="0.2">
      <c r="B80" s="352" t="s">
        <v>1184</v>
      </c>
      <c r="C80" s="48"/>
      <c r="D80" s="78" t="s">
        <v>363</v>
      </c>
      <c r="F80" s="354">
        <f>+'E09'!J83</f>
        <v>0</v>
      </c>
    </row>
    <row r="81" spans="2:6" outlineLevel="2" x14ac:dyDescent="0.2">
      <c r="B81" s="352" t="s">
        <v>1185</v>
      </c>
      <c r="C81" s="48"/>
      <c r="D81" s="78" t="s">
        <v>1188</v>
      </c>
      <c r="F81" s="354">
        <f>+'E09'!J84</f>
        <v>0</v>
      </c>
    </row>
    <row r="82" spans="2:6" outlineLevel="2" x14ac:dyDescent="0.2">
      <c r="B82" s="352" t="s">
        <v>1186</v>
      </c>
      <c r="C82" s="48"/>
      <c r="D82" s="78" t="s">
        <v>1189</v>
      </c>
      <c r="F82" s="354">
        <f>+'E09'!J85</f>
        <v>0</v>
      </c>
    </row>
    <row r="83" spans="2:6" outlineLevel="1" x14ac:dyDescent="0.2">
      <c r="B83" s="526">
        <v>2.5</v>
      </c>
      <c r="C83" s="48"/>
      <c r="D83" s="527" t="s">
        <v>863</v>
      </c>
      <c r="F83" s="528">
        <f>SUM(F84:F89)</f>
        <v>0</v>
      </c>
    </row>
    <row r="84" spans="2:6" outlineLevel="2" x14ac:dyDescent="0.2">
      <c r="B84" s="352" t="s">
        <v>1190</v>
      </c>
      <c r="C84" s="48"/>
      <c r="D84" s="78" t="s">
        <v>1196</v>
      </c>
      <c r="F84" s="354">
        <f>+'E09'!J87</f>
        <v>0</v>
      </c>
    </row>
    <row r="85" spans="2:6" outlineLevel="2" x14ac:dyDescent="0.2">
      <c r="B85" s="352" t="s">
        <v>1191</v>
      </c>
      <c r="C85" s="48"/>
      <c r="D85" s="78" t="s">
        <v>364</v>
      </c>
      <c r="F85" s="354">
        <f>+'E09'!J88</f>
        <v>0</v>
      </c>
    </row>
    <row r="86" spans="2:6" outlineLevel="2" x14ac:dyDescent="0.2">
      <c r="B86" s="352" t="s">
        <v>1192</v>
      </c>
      <c r="C86" s="48"/>
      <c r="D86" s="78" t="s">
        <v>365</v>
      </c>
      <c r="F86" s="354">
        <f>+'E09'!J89</f>
        <v>0</v>
      </c>
    </row>
    <row r="87" spans="2:6" outlineLevel="2" x14ac:dyDescent="0.2">
      <c r="B87" s="352" t="s">
        <v>1193</v>
      </c>
      <c r="C87" s="48"/>
      <c r="D87" s="78" t="s">
        <v>1197</v>
      </c>
      <c r="F87" s="354">
        <f>+'E09'!J90</f>
        <v>0</v>
      </c>
    </row>
    <row r="88" spans="2:6" outlineLevel="2" x14ac:dyDescent="0.2">
      <c r="B88" s="352" t="s">
        <v>1194</v>
      </c>
      <c r="C88" s="48"/>
      <c r="D88" s="78" t="s">
        <v>1198</v>
      </c>
      <c r="F88" s="354">
        <f>+'E09'!J91</f>
        <v>0</v>
      </c>
    </row>
    <row r="89" spans="2:6" outlineLevel="2" x14ac:dyDescent="0.2">
      <c r="B89" s="352" t="s">
        <v>1195</v>
      </c>
      <c r="C89" s="48"/>
      <c r="D89" s="78" t="s">
        <v>1199</v>
      </c>
      <c r="F89" s="354">
        <f>+'E09'!J92</f>
        <v>0</v>
      </c>
    </row>
    <row r="90" spans="2:6" outlineLevel="1" x14ac:dyDescent="0.2">
      <c r="B90" s="526">
        <v>2.6</v>
      </c>
      <c r="C90" s="48"/>
      <c r="D90" s="527" t="s">
        <v>865</v>
      </c>
      <c r="F90" s="528">
        <f>SUM(F91:F99)</f>
        <v>0</v>
      </c>
    </row>
    <row r="91" spans="2:6" outlineLevel="2" x14ac:dyDescent="0.2">
      <c r="B91" s="352" t="s">
        <v>1200</v>
      </c>
      <c r="C91" s="48"/>
      <c r="D91" s="78" t="s">
        <v>1209</v>
      </c>
      <c r="F91" s="354">
        <f>+'E09'!J94</f>
        <v>0</v>
      </c>
    </row>
    <row r="92" spans="2:6" outlineLevel="2" x14ac:dyDescent="0.2">
      <c r="B92" s="352" t="s">
        <v>1201</v>
      </c>
      <c r="C92" s="48"/>
      <c r="D92" s="78" t="s">
        <v>366</v>
      </c>
      <c r="F92" s="354">
        <f>+'E09'!J95</f>
        <v>0</v>
      </c>
    </row>
    <row r="93" spans="2:6" outlineLevel="2" x14ac:dyDescent="0.2">
      <c r="B93" s="352" t="s">
        <v>1202</v>
      </c>
      <c r="C93" s="48"/>
      <c r="D93" s="78" t="s">
        <v>1210</v>
      </c>
      <c r="F93" s="354">
        <f>+'E09'!J96</f>
        <v>0</v>
      </c>
    </row>
    <row r="94" spans="2:6" outlineLevel="2" x14ac:dyDescent="0.2">
      <c r="B94" s="352" t="s">
        <v>1203</v>
      </c>
      <c r="C94" s="48"/>
      <c r="D94" s="78" t="s">
        <v>367</v>
      </c>
      <c r="F94" s="354">
        <f>+'E09'!J97</f>
        <v>0</v>
      </c>
    </row>
    <row r="95" spans="2:6" outlineLevel="2" x14ac:dyDescent="0.2">
      <c r="B95" s="352" t="s">
        <v>1204</v>
      </c>
      <c r="C95" s="48"/>
      <c r="D95" s="78" t="s">
        <v>1211</v>
      </c>
      <c r="F95" s="354">
        <f>+'E09'!J98</f>
        <v>0</v>
      </c>
    </row>
    <row r="96" spans="2:6" outlineLevel="2" x14ac:dyDescent="0.2">
      <c r="B96" s="352" t="s">
        <v>1205</v>
      </c>
      <c r="C96" s="48"/>
      <c r="D96" s="78" t="s">
        <v>1212</v>
      </c>
      <c r="F96" s="354">
        <f>+'E09'!J99</f>
        <v>0</v>
      </c>
    </row>
    <row r="97" spans="2:6" outlineLevel="2" x14ac:dyDescent="0.2">
      <c r="B97" s="352" t="s">
        <v>1206</v>
      </c>
      <c r="C97" s="48"/>
      <c r="D97" s="78" t="s">
        <v>368</v>
      </c>
      <c r="F97" s="354">
        <f>+'E09'!J100</f>
        <v>0</v>
      </c>
    </row>
    <row r="98" spans="2:6" outlineLevel="2" x14ac:dyDescent="0.2">
      <c r="B98" s="352" t="s">
        <v>1207</v>
      </c>
      <c r="C98" s="48"/>
      <c r="D98" s="78" t="s">
        <v>369</v>
      </c>
      <c r="F98" s="354">
        <f>+'E09'!J101</f>
        <v>0</v>
      </c>
    </row>
    <row r="99" spans="2:6" outlineLevel="2" x14ac:dyDescent="0.2">
      <c r="B99" s="352" t="s">
        <v>1208</v>
      </c>
      <c r="C99" s="48"/>
      <c r="D99" s="78" t="s">
        <v>1213</v>
      </c>
      <c r="F99" s="354">
        <f>+'E09'!J102</f>
        <v>0</v>
      </c>
    </row>
    <row r="100" spans="2:6" outlineLevel="1" x14ac:dyDescent="0.2">
      <c r="B100" s="526">
        <v>2.7</v>
      </c>
      <c r="C100" s="48"/>
      <c r="D100" s="527" t="s">
        <v>370</v>
      </c>
      <c r="F100" s="528">
        <f>SUM(F101)</f>
        <v>0</v>
      </c>
    </row>
    <row r="101" spans="2:6" outlineLevel="2" x14ac:dyDescent="0.2">
      <c r="B101" s="352" t="s">
        <v>1214</v>
      </c>
      <c r="C101" s="48"/>
      <c r="D101" s="78" t="s">
        <v>370</v>
      </c>
      <c r="F101" s="354">
        <f>+'E09'!J104</f>
        <v>0</v>
      </c>
    </row>
    <row r="102" spans="2:6" x14ac:dyDescent="0.2">
      <c r="B102" s="351">
        <v>3</v>
      </c>
      <c r="C102" s="48"/>
      <c r="D102" s="331" t="s">
        <v>114</v>
      </c>
      <c r="E102" s="156"/>
      <c r="F102" s="353">
        <f>SUM(F103,F106,F113,F120,F124,F131,F133,,F136,F141)</f>
        <v>0</v>
      </c>
    </row>
    <row r="103" spans="2:6" outlineLevel="1" collapsed="1" x14ac:dyDescent="0.2">
      <c r="B103" s="526">
        <v>3.1</v>
      </c>
      <c r="C103" s="48"/>
      <c r="D103" s="527" t="s">
        <v>866</v>
      </c>
      <c r="F103" s="528">
        <f>SUM(F104:F105)</f>
        <v>0</v>
      </c>
    </row>
    <row r="104" spans="2:6" outlineLevel="2" x14ac:dyDescent="0.2">
      <c r="B104" s="352" t="s">
        <v>1215</v>
      </c>
      <c r="C104" s="48"/>
      <c r="D104" s="78" t="s">
        <v>371</v>
      </c>
      <c r="F104" s="354">
        <f>+'E09'!J107</f>
        <v>0</v>
      </c>
    </row>
    <row r="105" spans="2:6" outlineLevel="2" x14ac:dyDescent="0.2">
      <c r="B105" s="352" t="s">
        <v>1518</v>
      </c>
      <c r="C105" s="48"/>
      <c r="D105" s="78" t="s">
        <v>1517</v>
      </c>
      <c r="F105" s="354">
        <f>+'E09'!J108</f>
        <v>0</v>
      </c>
    </row>
    <row r="106" spans="2:6" outlineLevel="1" x14ac:dyDescent="0.2">
      <c r="B106" s="526">
        <v>3.2</v>
      </c>
      <c r="C106" s="48"/>
      <c r="D106" s="527" t="s">
        <v>1519</v>
      </c>
      <c r="F106" s="528">
        <f>SUM(F107:F112)</f>
        <v>0</v>
      </c>
    </row>
    <row r="107" spans="2:6" outlineLevel="2" x14ac:dyDescent="0.2">
      <c r="B107" s="352" t="s">
        <v>1520</v>
      </c>
      <c r="C107" s="48"/>
      <c r="D107" s="78" t="s">
        <v>373</v>
      </c>
      <c r="F107" s="354">
        <f>+'E09'!J110</f>
        <v>0</v>
      </c>
    </row>
    <row r="108" spans="2:6" outlineLevel="2" x14ac:dyDescent="0.2">
      <c r="B108" s="352" t="s">
        <v>1521</v>
      </c>
      <c r="C108" s="48"/>
      <c r="D108" s="78" t="s">
        <v>374</v>
      </c>
      <c r="F108" s="354">
        <f>+'E09'!J111</f>
        <v>0</v>
      </c>
    </row>
    <row r="109" spans="2:6" outlineLevel="2" x14ac:dyDescent="0.2">
      <c r="B109" s="352" t="s">
        <v>327</v>
      </c>
      <c r="C109" s="48"/>
      <c r="D109" s="78" t="s">
        <v>1525</v>
      </c>
      <c r="F109" s="354">
        <f>+'E09'!J112</f>
        <v>0</v>
      </c>
    </row>
    <row r="110" spans="2:6" outlineLevel="2" x14ac:dyDescent="0.2">
      <c r="B110" s="352" t="s">
        <v>1522</v>
      </c>
      <c r="C110" s="48"/>
      <c r="D110" s="78" t="s">
        <v>375</v>
      </c>
      <c r="F110" s="354">
        <f>+'E09'!J113</f>
        <v>0</v>
      </c>
    </row>
    <row r="111" spans="2:6" outlineLevel="2" x14ac:dyDescent="0.2">
      <c r="B111" s="352" t="s">
        <v>1523</v>
      </c>
      <c r="C111" s="48"/>
      <c r="D111" s="78" t="s">
        <v>1526</v>
      </c>
      <c r="F111" s="354">
        <f>+'E09'!J114</f>
        <v>0</v>
      </c>
    </row>
    <row r="112" spans="2:6" outlineLevel="2" x14ac:dyDescent="0.2">
      <c r="B112" s="352" t="s">
        <v>1524</v>
      </c>
      <c r="C112" s="48"/>
      <c r="D112" s="78" t="s">
        <v>1527</v>
      </c>
      <c r="F112" s="354">
        <f>+'E09'!J115</f>
        <v>0</v>
      </c>
    </row>
    <row r="113" spans="2:6" outlineLevel="1" x14ac:dyDescent="0.2">
      <c r="B113" s="526">
        <v>3.3</v>
      </c>
      <c r="C113" s="48"/>
      <c r="D113" s="527" t="s">
        <v>1537</v>
      </c>
      <c r="F113" s="528">
        <f>SUM(F114:F119)</f>
        <v>0</v>
      </c>
    </row>
    <row r="114" spans="2:6" outlineLevel="2" x14ac:dyDescent="0.2">
      <c r="B114" s="352" t="s">
        <v>1528</v>
      </c>
      <c r="C114" s="48"/>
      <c r="D114" s="78" t="s">
        <v>1534</v>
      </c>
      <c r="F114" s="354">
        <f>+'E09'!J117</f>
        <v>0</v>
      </c>
    </row>
    <row r="115" spans="2:6" outlineLevel="2" x14ac:dyDescent="0.2">
      <c r="B115" s="352" t="s">
        <v>1529</v>
      </c>
      <c r="C115" s="48"/>
      <c r="D115" s="78" t="s">
        <v>1535</v>
      </c>
      <c r="F115" s="354">
        <f>+'E09'!J118</f>
        <v>0</v>
      </c>
    </row>
    <row r="116" spans="2:6" outlineLevel="2" x14ac:dyDescent="0.2">
      <c r="B116" s="352" t="s">
        <v>1530</v>
      </c>
      <c r="C116" s="48"/>
      <c r="D116" s="78" t="s">
        <v>376</v>
      </c>
      <c r="F116" s="354">
        <f>+'E09'!J119</f>
        <v>0</v>
      </c>
    </row>
    <row r="117" spans="2:6" outlineLevel="2" x14ac:dyDescent="0.2">
      <c r="B117" s="352" t="s">
        <v>1531</v>
      </c>
      <c r="C117" s="48"/>
      <c r="D117" s="78" t="s">
        <v>377</v>
      </c>
      <c r="F117" s="354">
        <f>+'E09'!J120</f>
        <v>0</v>
      </c>
    </row>
    <row r="118" spans="2:6" outlineLevel="2" x14ac:dyDescent="0.2">
      <c r="B118" s="352" t="s">
        <v>1532</v>
      </c>
      <c r="C118" s="48"/>
      <c r="D118" s="78" t="s">
        <v>378</v>
      </c>
      <c r="F118" s="354">
        <f>+'E09'!J121</f>
        <v>0</v>
      </c>
    </row>
    <row r="119" spans="2:6" outlineLevel="2" x14ac:dyDescent="0.2">
      <c r="B119" s="352" t="s">
        <v>1533</v>
      </c>
      <c r="C119" s="48"/>
      <c r="D119" s="78" t="s">
        <v>1536</v>
      </c>
      <c r="F119" s="354">
        <f>+'E09'!J122</f>
        <v>0</v>
      </c>
    </row>
    <row r="120" spans="2:6" outlineLevel="1" x14ac:dyDescent="0.2">
      <c r="B120" s="526">
        <v>3.4</v>
      </c>
      <c r="C120" s="48"/>
      <c r="D120" s="527" t="s">
        <v>1538</v>
      </c>
      <c r="F120" s="528">
        <f>SUM(F121:F123)</f>
        <v>0</v>
      </c>
    </row>
    <row r="121" spans="2:6" outlineLevel="2" x14ac:dyDescent="0.2">
      <c r="B121" s="352" t="s">
        <v>1539</v>
      </c>
      <c r="C121" s="48"/>
      <c r="D121" s="78" t="s">
        <v>1540</v>
      </c>
      <c r="F121" s="354">
        <f>+'E09'!J124</f>
        <v>0</v>
      </c>
    </row>
    <row r="122" spans="2:6" outlineLevel="2" x14ac:dyDescent="0.2">
      <c r="B122" s="352" t="s">
        <v>1541</v>
      </c>
      <c r="C122" s="48"/>
      <c r="D122" s="78" t="s">
        <v>379</v>
      </c>
      <c r="F122" s="354">
        <f>+'E09'!J125</f>
        <v>0</v>
      </c>
    </row>
    <row r="123" spans="2:6" outlineLevel="2" x14ac:dyDescent="0.2">
      <c r="B123" s="352" t="s">
        <v>1542</v>
      </c>
      <c r="C123" s="48"/>
      <c r="D123" s="78" t="s">
        <v>380</v>
      </c>
      <c r="F123" s="354">
        <f>+'E09'!J126</f>
        <v>0</v>
      </c>
    </row>
    <row r="124" spans="2:6" outlineLevel="1" x14ac:dyDescent="0.2">
      <c r="B124" s="526">
        <v>3.5</v>
      </c>
      <c r="C124" s="48"/>
      <c r="D124" s="527" t="s">
        <v>869</v>
      </c>
      <c r="F124" s="528">
        <f>SUM(F125:F130)</f>
        <v>0</v>
      </c>
    </row>
    <row r="125" spans="2:6" outlineLevel="2" x14ac:dyDescent="0.2">
      <c r="B125" s="352" t="s">
        <v>1543</v>
      </c>
      <c r="C125" s="48"/>
      <c r="D125" s="78" t="s">
        <v>1544</v>
      </c>
      <c r="F125" s="354">
        <f>+'E09'!J128</f>
        <v>0</v>
      </c>
    </row>
    <row r="126" spans="2:6" outlineLevel="2" x14ac:dyDescent="0.2">
      <c r="B126" s="352" t="s">
        <v>1545</v>
      </c>
      <c r="C126" s="48"/>
      <c r="D126" s="78" t="s">
        <v>1550</v>
      </c>
      <c r="F126" s="354">
        <f>+'E09'!J129</f>
        <v>0</v>
      </c>
    </row>
    <row r="127" spans="2:6" outlineLevel="2" x14ac:dyDescent="0.2">
      <c r="B127" s="352" t="s">
        <v>1546</v>
      </c>
      <c r="C127" s="48"/>
      <c r="D127" s="78" t="s">
        <v>1551</v>
      </c>
      <c r="F127" s="354">
        <f>+'E09'!J130</f>
        <v>0</v>
      </c>
    </row>
    <row r="128" spans="2:6" outlineLevel="2" x14ac:dyDescent="0.2">
      <c r="B128" s="352" t="s">
        <v>1547</v>
      </c>
      <c r="C128" s="48"/>
      <c r="D128" s="78" t="s">
        <v>381</v>
      </c>
      <c r="F128" s="354">
        <f>+'E09'!J131</f>
        <v>0</v>
      </c>
    </row>
    <row r="129" spans="2:6" outlineLevel="2" x14ac:dyDescent="0.2">
      <c r="B129" s="352" t="s">
        <v>1548</v>
      </c>
      <c r="C129" s="48"/>
      <c r="D129" s="78" t="s">
        <v>1552</v>
      </c>
      <c r="F129" s="354">
        <f>+'E09'!J132</f>
        <v>0</v>
      </c>
    </row>
    <row r="130" spans="2:6" outlineLevel="2" x14ac:dyDescent="0.2">
      <c r="B130" s="352" t="s">
        <v>1549</v>
      </c>
      <c r="C130" s="48"/>
      <c r="D130" s="78" t="s">
        <v>1553</v>
      </c>
      <c r="F130" s="354">
        <f>+'E09'!J133</f>
        <v>0</v>
      </c>
    </row>
    <row r="131" spans="2:6" outlineLevel="1" x14ac:dyDescent="0.2">
      <c r="B131" s="526">
        <v>3.6</v>
      </c>
      <c r="C131" s="48"/>
      <c r="D131" s="527" t="s">
        <v>382</v>
      </c>
      <c r="F131" s="528">
        <f>SUM(F132)</f>
        <v>0</v>
      </c>
    </row>
    <row r="132" spans="2:6" outlineLevel="2" x14ac:dyDescent="0.2">
      <c r="B132" s="352" t="s">
        <v>1554</v>
      </c>
      <c r="C132" s="48"/>
      <c r="D132" s="78" t="s">
        <v>382</v>
      </c>
      <c r="F132" s="354">
        <f>+'E09'!J135</f>
        <v>0</v>
      </c>
    </row>
    <row r="133" spans="2:6" outlineLevel="1" x14ac:dyDescent="0.2">
      <c r="B133" s="526">
        <v>3.7</v>
      </c>
      <c r="C133" s="48"/>
      <c r="D133" s="527" t="s">
        <v>1557</v>
      </c>
      <c r="F133" s="528">
        <f>SUM(F134:F135)</f>
        <v>0</v>
      </c>
    </row>
    <row r="134" spans="2:6" outlineLevel="2" x14ac:dyDescent="0.2">
      <c r="B134" s="352" t="s">
        <v>1555</v>
      </c>
      <c r="C134" s="48"/>
      <c r="D134" s="78" t="s">
        <v>1557</v>
      </c>
      <c r="F134" s="354">
        <f>+'E09'!J137</f>
        <v>0</v>
      </c>
    </row>
    <row r="135" spans="2:6" outlineLevel="2" x14ac:dyDescent="0.2">
      <c r="B135" s="352" t="s">
        <v>1556</v>
      </c>
      <c r="C135" s="48"/>
      <c r="D135" s="78" t="s">
        <v>1558</v>
      </c>
      <c r="F135" s="354">
        <f>+'E09'!J138</f>
        <v>0</v>
      </c>
    </row>
    <row r="136" spans="2:6" outlineLevel="1" x14ac:dyDescent="0.2">
      <c r="B136" s="526">
        <v>3.8</v>
      </c>
      <c r="C136" s="48"/>
      <c r="D136" s="527" t="s">
        <v>1559</v>
      </c>
      <c r="F136" s="528">
        <f>SUM(F137:F140)</f>
        <v>0</v>
      </c>
    </row>
    <row r="137" spans="2:6" outlineLevel="2" x14ac:dyDescent="0.2">
      <c r="B137" s="352" t="s">
        <v>1560</v>
      </c>
      <c r="C137" s="48"/>
      <c r="D137" s="78" t="s">
        <v>383</v>
      </c>
      <c r="F137" s="354">
        <f>+'E09'!J140</f>
        <v>0</v>
      </c>
    </row>
    <row r="138" spans="2:6" outlineLevel="2" x14ac:dyDescent="0.2">
      <c r="B138" s="352" t="s">
        <v>1561</v>
      </c>
      <c r="C138" s="48"/>
      <c r="D138" s="78" t="s">
        <v>384</v>
      </c>
      <c r="F138" s="354">
        <f>+'E09'!J141</f>
        <v>0</v>
      </c>
    </row>
    <row r="139" spans="2:6" outlineLevel="2" x14ac:dyDescent="0.2">
      <c r="B139" s="352" t="s">
        <v>1562</v>
      </c>
      <c r="C139" s="48"/>
      <c r="D139" s="78" t="s">
        <v>1563</v>
      </c>
      <c r="F139" s="354">
        <f>+'E09'!J142</f>
        <v>0</v>
      </c>
    </row>
    <row r="140" spans="2:6" outlineLevel="2" x14ac:dyDescent="0.2">
      <c r="B140" s="352" t="s">
        <v>1564</v>
      </c>
      <c r="C140" s="48"/>
      <c r="D140" s="78" t="s">
        <v>385</v>
      </c>
      <c r="F140" s="354">
        <f>+'E09'!J143</f>
        <v>0</v>
      </c>
    </row>
    <row r="141" spans="2:6" outlineLevel="1" x14ac:dyDescent="0.2">
      <c r="B141" s="526">
        <v>3.9</v>
      </c>
      <c r="C141" s="48"/>
      <c r="D141" s="527" t="s">
        <v>1565</v>
      </c>
      <c r="F141" s="528">
        <f>SUM(F142:F144)</f>
        <v>0</v>
      </c>
    </row>
    <row r="142" spans="2:6" outlineLevel="1" x14ac:dyDescent="0.2">
      <c r="B142" s="352" t="s">
        <v>1566</v>
      </c>
      <c r="C142" s="48"/>
      <c r="D142" s="78" t="s">
        <v>1569</v>
      </c>
      <c r="F142" s="354">
        <f>+'E09'!J145</f>
        <v>0</v>
      </c>
    </row>
    <row r="143" spans="2:6" outlineLevel="1" x14ac:dyDescent="0.2">
      <c r="B143" s="352" t="s">
        <v>1567</v>
      </c>
      <c r="C143" s="48"/>
      <c r="D143" s="78" t="s">
        <v>386</v>
      </c>
      <c r="F143" s="354">
        <f>+'E09'!J146</f>
        <v>0</v>
      </c>
    </row>
    <row r="144" spans="2:6" outlineLevel="1" x14ac:dyDescent="0.2">
      <c r="B144" s="352" t="s">
        <v>1568</v>
      </c>
      <c r="C144" s="48"/>
      <c r="D144" s="78" t="s">
        <v>387</v>
      </c>
      <c r="F144" s="354">
        <f>+'E09'!J147</f>
        <v>0</v>
      </c>
    </row>
    <row r="145" spans="2:6" x14ac:dyDescent="0.2">
      <c r="B145" s="351">
        <v>4</v>
      </c>
      <c r="C145" s="48"/>
      <c r="D145" s="331" t="s">
        <v>115</v>
      </c>
      <c r="E145" s="156"/>
      <c r="F145" s="353">
        <f>SUM(F146,F149,F153,F158)</f>
        <v>0</v>
      </c>
    </row>
    <row r="146" spans="2:6" outlineLevel="1" collapsed="1" x14ac:dyDescent="0.2">
      <c r="B146" s="526">
        <v>4.0999999999999996</v>
      </c>
      <c r="C146" s="48"/>
      <c r="D146" s="527" t="s">
        <v>1570</v>
      </c>
      <c r="F146" s="528">
        <f>SUM(F147:F148)</f>
        <v>0</v>
      </c>
    </row>
    <row r="147" spans="2:6" outlineLevel="2" x14ac:dyDescent="0.2">
      <c r="B147" s="352" t="s">
        <v>1571</v>
      </c>
      <c r="C147" s="48"/>
      <c r="D147" s="78" t="s">
        <v>388</v>
      </c>
      <c r="F147" s="354">
        <f>+'E09'!J150</f>
        <v>0</v>
      </c>
    </row>
    <row r="148" spans="2:6" outlineLevel="2" x14ac:dyDescent="0.2">
      <c r="B148" s="352" t="s">
        <v>1572</v>
      </c>
      <c r="C148" s="48"/>
      <c r="D148" s="78" t="s">
        <v>389</v>
      </c>
      <c r="F148" s="354">
        <f>+'E09'!J151</f>
        <v>0</v>
      </c>
    </row>
    <row r="149" spans="2:6" ht="25.5" outlineLevel="1" x14ac:dyDescent="0.2">
      <c r="B149" s="526">
        <v>4.2</v>
      </c>
      <c r="C149" s="48"/>
      <c r="D149" s="527" t="s">
        <v>1573</v>
      </c>
      <c r="F149" s="528">
        <f>SUM(F150:F152)</f>
        <v>0</v>
      </c>
    </row>
    <row r="150" spans="2:6" outlineLevel="2" x14ac:dyDescent="0.2">
      <c r="B150" s="352" t="s">
        <v>1574</v>
      </c>
      <c r="C150" s="48"/>
      <c r="D150" s="78" t="s">
        <v>1577</v>
      </c>
      <c r="F150" s="354">
        <f>+'E09'!J153</f>
        <v>0</v>
      </c>
    </row>
    <row r="151" spans="2:6" outlineLevel="2" x14ac:dyDescent="0.2">
      <c r="B151" s="352" t="s">
        <v>1575</v>
      </c>
      <c r="C151" s="48"/>
      <c r="D151" s="78" t="s">
        <v>1578</v>
      </c>
      <c r="F151" s="354">
        <f>+'E09'!J154</f>
        <v>0</v>
      </c>
    </row>
    <row r="152" spans="2:6" outlineLevel="2" x14ac:dyDescent="0.2">
      <c r="B152" s="352" t="s">
        <v>1576</v>
      </c>
      <c r="C152" s="48"/>
      <c r="D152" s="78" t="s">
        <v>1579</v>
      </c>
      <c r="F152" s="354">
        <f>+'E09'!J155</f>
        <v>0</v>
      </c>
    </row>
    <row r="153" spans="2:6" ht="25.5" outlineLevel="1" x14ac:dyDescent="0.2">
      <c r="B153" s="526">
        <v>4.3</v>
      </c>
      <c r="C153" s="48"/>
      <c r="D153" s="527" t="s">
        <v>1573</v>
      </c>
      <c r="F153" s="528">
        <f>SUM(F154:F157)</f>
        <v>0</v>
      </c>
    </row>
    <row r="154" spans="2:6" outlineLevel="2" x14ac:dyDescent="0.2">
      <c r="B154" s="352" t="s">
        <v>1580</v>
      </c>
      <c r="C154" s="48"/>
      <c r="D154" s="78" t="s">
        <v>1581</v>
      </c>
      <c r="F154" s="354">
        <f>+'E09'!J157</f>
        <v>0</v>
      </c>
    </row>
    <row r="155" spans="2:6" outlineLevel="2" x14ac:dyDescent="0.2">
      <c r="B155" s="352" t="s">
        <v>1582</v>
      </c>
      <c r="C155" s="48"/>
      <c r="D155" s="78" t="s">
        <v>390</v>
      </c>
      <c r="F155" s="354">
        <f>+'E09'!J158</f>
        <v>0</v>
      </c>
    </row>
    <row r="156" spans="2:6" outlineLevel="2" x14ac:dyDescent="0.2">
      <c r="B156" s="352" t="s">
        <v>1583</v>
      </c>
      <c r="C156" s="48"/>
      <c r="D156" s="78" t="s">
        <v>1585</v>
      </c>
      <c r="F156" s="354">
        <f>+'E09'!J159</f>
        <v>0</v>
      </c>
    </row>
    <row r="157" spans="2:6" outlineLevel="2" x14ac:dyDescent="0.2">
      <c r="B157" s="352" t="s">
        <v>1584</v>
      </c>
      <c r="C157" s="48"/>
      <c r="D157" s="78" t="s">
        <v>1586</v>
      </c>
      <c r="F157" s="354">
        <f>+'E09'!J160</f>
        <v>0</v>
      </c>
    </row>
    <row r="158" spans="2:6" outlineLevel="1" x14ac:dyDescent="0.2">
      <c r="B158" s="526">
        <v>4.4000000000000004</v>
      </c>
      <c r="C158" s="48"/>
      <c r="D158" s="527" t="s">
        <v>391</v>
      </c>
      <c r="F158" s="528">
        <f>SUM(F159)</f>
        <v>0</v>
      </c>
    </row>
    <row r="159" spans="2:6" outlineLevel="1" x14ac:dyDescent="0.2">
      <c r="B159" s="352" t="s">
        <v>1587</v>
      </c>
      <c r="C159" s="48"/>
      <c r="D159" s="78" t="s">
        <v>391</v>
      </c>
      <c r="F159" s="354">
        <f>+'E09'!J162</f>
        <v>0</v>
      </c>
    </row>
    <row r="160" spans="2:6" ht="15.75" thickBot="1" x14ac:dyDescent="0.25">
      <c r="B160" s="272"/>
      <c r="C160" s="35"/>
      <c r="D160" s="81"/>
    </row>
    <row r="161" spans="2:6" ht="15.75" thickBot="1" x14ac:dyDescent="0.25">
      <c r="B161" s="270"/>
      <c r="C161" s="270"/>
      <c r="D161" s="83" t="s">
        <v>812</v>
      </c>
      <c r="F161" s="517">
        <f>SUM(F17,F56,F102,F145)</f>
        <v>0</v>
      </c>
    </row>
    <row r="162" spans="2:6" s="23" customFormat="1" x14ac:dyDescent="0.2">
      <c r="B162" s="40"/>
      <c r="C162" s="40"/>
    </row>
    <row r="163" spans="2:6" s="23" customFormat="1" x14ac:dyDescent="0.2">
      <c r="B163" s="39"/>
      <c r="C163" s="39"/>
      <c r="D163" s="33"/>
      <c r="E163" s="33"/>
      <c r="F163" s="33"/>
    </row>
    <row r="164" spans="2:6" s="23" customFormat="1" x14ac:dyDescent="0.2">
      <c r="B164" s="40"/>
      <c r="C164" s="40"/>
    </row>
    <row r="165" spans="2:6" s="23" customFormat="1" x14ac:dyDescent="0.2">
      <c r="B165" s="40"/>
      <c r="C165" s="40"/>
    </row>
    <row r="166" spans="2:6" s="23" customFormat="1" x14ac:dyDescent="0.2">
      <c r="B166" s="40"/>
      <c r="C166" s="40"/>
    </row>
    <row r="167" spans="2:6" s="23" customFormat="1" x14ac:dyDescent="0.2">
      <c r="B167" s="40"/>
      <c r="C167" s="40"/>
    </row>
    <row r="168" spans="2:6" s="23" customFormat="1" x14ac:dyDescent="0.2">
      <c r="B168" s="40"/>
      <c r="C168" s="40"/>
    </row>
    <row r="169" spans="2:6" s="23" customFormat="1" x14ac:dyDescent="0.2">
      <c r="B169" s="40"/>
      <c r="C169" s="40"/>
    </row>
    <row r="170" spans="2:6" s="23" customFormat="1" x14ac:dyDescent="0.2">
      <c r="B170" s="86"/>
      <c r="C170" s="86"/>
      <c r="D170" s="86" t="s">
        <v>813</v>
      </c>
      <c r="E170" s="86"/>
      <c r="F170" s="86"/>
    </row>
    <row r="171" spans="2:6" s="23" customFormat="1" x14ac:dyDescent="0.2">
      <c r="B171" s="40"/>
      <c r="C171" s="40"/>
    </row>
    <row r="172" spans="2:6" s="23" customFormat="1" x14ac:dyDescent="0.2">
      <c r="B172" s="40"/>
      <c r="C172" s="40"/>
    </row>
    <row r="173" spans="2:6" s="23" customFormat="1" x14ac:dyDescent="0.2">
      <c r="B173" s="40"/>
      <c r="C173" s="40"/>
    </row>
    <row r="174" spans="2:6" s="23" customFormat="1" x14ac:dyDescent="0.2">
      <c r="B174" s="40"/>
      <c r="C174" s="40"/>
    </row>
    <row r="175" spans="2:6" s="23" customFormat="1" x14ac:dyDescent="0.2">
      <c r="B175" s="40"/>
      <c r="C175" s="40"/>
    </row>
    <row r="176" spans="2:6" s="23" customFormat="1" x14ac:dyDescent="0.2">
      <c r="B176" s="40"/>
      <c r="C176" s="40"/>
    </row>
    <row r="177" spans="2:3" s="23" customFormat="1" x14ac:dyDescent="0.2">
      <c r="B177" s="40"/>
      <c r="C177" s="40"/>
    </row>
    <row r="178" spans="2:3" s="23" customFormat="1" x14ac:dyDescent="0.2">
      <c r="B178" s="40"/>
      <c r="C178" s="40"/>
    </row>
    <row r="179" spans="2:3" s="23" customFormat="1" hidden="1" x14ac:dyDescent="0.2">
      <c r="B179" s="40"/>
      <c r="C179" s="40"/>
    </row>
    <row r="180" spans="2:3" s="23" customFormat="1" hidden="1" x14ac:dyDescent="0.2">
      <c r="B180" s="40"/>
      <c r="C180" s="40"/>
    </row>
    <row r="181" spans="2:3" s="23" customFormat="1" hidden="1" x14ac:dyDescent="0.2">
      <c r="B181" s="40"/>
      <c r="C181" s="40"/>
    </row>
    <row r="182" spans="2:3" s="23" customFormat="1" hidden="1" x14ac:dyDescent="0.2">
      <c r="B182" s="40"/>
      <c r="C182" s="40"/>
    </row>
    <row r="183" spans="2:3" s="23" customFormat="1" hidden="1" x14ac:dyDescent="0.2">
      <c r="B183" s="40"/>
      <c r="C183" s="40"/>
    </row>
    <row r="184" spans="2:3" s="23" customFormat="1" hidden="1" x14ac:dyDescent="0.2">
      <c r="B184" s="40"/>
      <c r="C184" s="40"/>
    </row>
    <row r="185" spans="2:3" s="23" customFormat="1" hidden="1" x14ac:dyDescent="0.2">
      <c r="B185" s="40"/>
      <c r="C185" s="40"/>
    </row>
  </sheetData>
  <mergeCells count="1">
    <mergeCell ref="B9:F9"/>
  </mergeCells>
  <phoneticPr fontId="80" type="noConversion"/>
  <printOptions horizontalCentered="1"/>
  <pageMargins left="0.70866141732283472" right="0.70866141732283472" top="0.74803149606299213" bottom="0.74803149606299213" header="0.31496062992125984" footer="0.31496062992125984"/>
  <pageSetup scale="93" fitToHeight="0" orientation="portrait" r:id="rId1"/>
  <headerFooter>
    <oddFooter>&amp;CPágina &amp;P de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3"/>
  <sheetViews>
    <sheetView workbookViewId="0">
      <pane xSplit="2" ySplit="14" topLeftCell="C15" activePane="bottomRight" state="frozen"/>
      <selection pane="bottomLeft" activeCell="A15" sqref="A15"/>
      <selection pane="topRight" activeCell="C1" sqref="C1"/>
      <selection pane="bottomRight"/>
    </sheetView>
  </sheetViews>
  <sheetFormatPr defaultColWidth="0" defaultRowHeight="15" zeroHeight="1" outlineLevelRow="2" x14ac:dyDescent="0.2"/>
  <cols>
    <col min="1" max="1" width="4.3046875" customWidth="1"/>
    <col min="2" max="2" width="10.4921875" customWidth="1"/>
    <col min="3" max="3" width="52.59765625" customWidth="1"/>
    <col min="4" max="4" width="22.05859375" customWidth="1"/>
    <col min="5" max="5" width="3.8984375" customWidth="1"/>
    <col min="6" max="8" width="0" hidden="1" customWidth="1"/>
    <col min="9" max="16384" width="11.43359375" hidden="1"/>
  </cols>
  <sheetData>
    <row r="1" spans="2:8" s="23" customFormat="1" ht="12" customHeight="1" x14ac:dyDescent="0.2">
      <c r="B1" s="87"/>
      <c r="C1" s="87"/>
      <c r="D1" s="87"/>
      <c r="E1" s="87"/>
      <c r="F1" s="87"/>
      <c r="G1" s="87"/>
      <c r="H1" s="87"/>
    </row>
    <row r="2" spans="2:8" s="23" customFormat="1" ht="17.25" customHeight="1" x14ac:dyDescent="0.2">
      <c r="B2" s="88"/>
      <c r="C2" s="88"/>
      <c r="D2" s="88"/>
      <c r="E2" s="88"/>
      <c r="F2" s="88"/>
      <c r="G2" s="88"/>
      <c r="H2" s="88"/>
    </row>
    <row r="3" spans="2:8" s="23" customFormat="1" ht="17.25" customHeight="1" x14ac:dyDescent="0.2">
      <c r="B3" s="87"/>
      <c r="C3" s="87"/>
      <c r="D3" s="87"/>
      <c r="E3" s="87"/>
      <c r="F3" s="87"/>
      <c r="G3" s="87"/>
      <c r="H3" s="87"/>
    </row>
    <row r="4" spans="2:8" s="23" customFormat="1" ht="17.25" customHeight="1" x14ac:dyDescent="0.2"/>
    <row r="5" spans="2:8" s="23" customFormat="1" ht="17.25" customHeight="1" x14ac:dyDescent="0.2"/>
    <row r="6" spans="2:8" s="23" customFormat="1" ht="17.25" customHeight="1" x14ac:dyDescent="0.2"/>
    <row r="7" spans="2:8" s="23" customFormat="1" ht="6.6" customHeight="1" x14ac:dyDescent="0.2">
      <c r="B7" s="719"/>
      <c r="C7" s="719"/>
      <c r="D7" s="719"/>
      <c r="E7" s="719"/>
      <c r="F7" s="66"/>
      <c r="G7" s="66"/>
      <c r="H7" s="66"/>
    </row>
    <row r="8" spans="2:8" s="23" customFormat="1" ht="18.75" x14ac:dyDescent="0.25">
      <c r="B8" s="722" t="s">
        <v>1657</v>
      </c>
      <c r="C8" s="722"/>
      <c r="D8" s="722"/>
    </row>
    <row r="9" spans="2:8" s="23" customFormat="1" ht="7.9" customHeight="1" x14ac:dyDescent="0.2">
      <c r="B9" s="40"/>
      <c r="C9" s="40"/>
      <c r="D9" s="40"/>
      <c r="E9" s="40"/>
    </row>
    <row r="10" spans="2:8" s="23" customFormat="1" ht="18.75" customHeight="1" x14ac:dyDescent="0.2">
      <c r="B10" s="40"/>
      <c r="C10" s="25" t="s">
        <v>672</v>
      </c>
      <c r="D10" s="44"/>
      <c r="E10" s="40"/>
    </row>
    <row r="11" spans="2:8" s="23" customFormat="1" ht="3.95" customHeight="1" x14ac:dyDescent="0.2">
      <c r="B11" s="40"/>
      <c r="C11" s="25"/>
      <c r="E11" s="40"/>
    </row>
    <row r="12" spans="2:8" s="23" customFormat="1" ht="18.75" customHeight="1" x14ac:dyDescent="0.2">
      <c r="B12" s="40"/>
      <c r="C12" s="25" t="s">
        <v>673</v>
      </c>
      <c r="D12" s="44"/>
      <c r="E12" s="40"/>
    </row>
    <row r="13" spans="2:8" ht="7.15" customHeight="1" thickBot="1" x14ac:dyDescent="0.25"/>
    <row r="14" spans="2:8" ht="15.75" thickBot="1" x14ac:dyDescent="0.25">
      <c r="B14" s="465" t="s">
        <v>1093</v>
      </c>
      <c r="C14" s="413" t="s">
        <v>1091</v>
      </c>
      <c r="D14" s="413" t="s">
        <v>881</v>
      </c>
    </row>
    <row r="15" spans="2:8" s="288" customFormat="1" ht="7.15" customHeight="1" thickBot="1" x14ac:dyDescent="0.25">
      <c r="B15" s="333"/>
      <c r="C15" s="333"/>
      <c r="D15" s="334"/>
    </row>
    <row r="16" spans="2:8" s="288" customFormat="1" ht="15.75" thickBot="1" x14ac:dyDescent="0.25">
      <c r="B16" s="335"/>
      <c r="C16" s="336" t="s">
        <v>876</v>
      </c>
      <c r="D16" s="339">
        <f>SUM(D17+D20+D29+D33+D36+D41)</f>
        <v>0</v>
      </c>
    </row>
    <row r="17" spans="2:4" ht="28.15" customHeight="1" outlineLevel="1" thickBot="1" x14ac:dyDescent="0.25">
      <c r="B17" s="519"/>
      <c r="C17" s="520" t="s">
        <v>392</v>
      </c>
      <c r="D17" s="298">
        <f>SUM(D18:D19)</f>
        <v>0</v>
      </c>
    </row>
    <row r="18" spans="2:4" ht="15.75" outlineLevel="2" thickBot="1" x14ac:dyDescent="0.25">
      <c r="B18" s="18" t="s">
        <v>393</v>
      </c>
      <c r="C18" s="332" t="s">
        <v>394</v>
      </c>
      <c r="D18" s="16"/>
    </row>
    <row r="19" spans="2:4" ht="15.75" outlineLevel="2" thickBot="1" x14ac:dyDescent="0.25">
      <c r="B19" s="18" t="s">
        <v>395</v>
      </c>
      <c r="C19" s="332" t="s">
        <v>221</v>
      </c>
      <c r="D19" s="16"/>
    </row>
    <row r="20" spans="2:4" ht="15" customHeight="1" outlineLevel="1" thickBot="1" x14ac:dyDescent="0.25">
      <c r="B20" s="519"/>
      <c r="C20" s="520" t="s">
        <v>396</v>
      </c>
      <c r="D20" s="298">
        <f>SUM(D21:D28)</f>
        <v>0</v>
      </c>
    </row>
    <row r="21" spans="2:4" ht="15.75" outlineLevel="2" thickBot="1" x14ac:dyDescent="0.25">
      <c r="B21" s="18" t="s">
        <v>397</v>
      </c>
      <c r="C21" s="332" t="s">
        <v>398</v>
      </c>
      <c r="D21" s="307"/>
    </row>
    <row r="22" spans="2:4" ht="15.75" outlineLevel="2" thickBot="1" x14ac:dyDescent="0.25">
      <c r="B22" s="18" t="s">
        <v>399</v>
      </c>
      <c r="C22" s="332" t="s">
        <v>400</v>
      </c>
      <c r="D22" s="16"/>
    </row>
    <row r="23" spans="2:4" ht="27.75" outlineLevel="2" thickBot="1" x14ac:dyDescent="0.25">
      <c r="B23" s="18" t="s">
        <v>401</v>
      </c>
      <c r="C23" s="332" t="s">
        <v>402</v>
      </c>
      <c r="D23" s="16"/>
    </row>
    <row r="24" spans="2:4" ht="15.75" outlineLevel="2" thickBot="1" x14ac:dyDescent="0.25">
      <c r="B24" s="18" t="s">
        <v>403</v>
      </c>
      <c r="C24" s="332" t="s">
        <v>404</v>
      </c>
      <c r="D24" s="16"/>
    </row>
    <row r="25" spans="2:4" ht="15.75" outlineLevel="2" thickBot="1" x14ac:dyDescent="0.25">
      <c r="B25" s="18" t="s">
        <v>405</v>
      </c>
      <c r="C25" s="332" t="s">
        <v>406</v>
      </c>
      <c r="D25" s="16"/>
    </row>
    <row r="26" spans="2:4" ht="27.75" outlineLevel="2" thickBot="1" x14ac:dyDescent="0.25">
      <c r="B26" s="18" t="s">
        <v>407</v>
      </c>
      <c r="C26" s="332" t="s">
        <v>408</v>
      </c>
      <c r="D26" s="16"/>
    </row>
    <row r="27" spans="2:4" ht="15.75" outlineLevel="2" thickBot="1" x14ac:dyDescent="0.25">
      <c r="B27" s="18" t="s">
        <v>409</v>
      </c>
      <c r="C27" s="332" t="s">
        <v>410</v>
      </c>
      <c r="D27" s="16"/>
    </row>
    <row r="28" spans="2:4" ht="15.75" outlineLevel="2" thickBot="1" x14ac:dyDescent="0.25">
      <c r="B28" s="18" t="s">
        <v>411</v>
      </c>
      <c r="C28" s="332" t="s">
        <v>412</v>
      </c>
      <c r="D28" s="16"/>
    </row>
    <row r="29" spans="2:4" ht="15" customHeight="1" outlineLevel="1" thickBot="1" x14ac:dyDescent="0.25">
      <c r="B29" s="519"/>
      <c r="C29" s="520" t="s">
        <v>413</v>
      </c>
      <c r="D29" s="298">
        <f>SUM(D30:D32)</f>
        <v>0</v>
      </c>
    </row>
    <row r="30" spans="2:4" ht="27.75" outlineLevel="2" thickBot="1" x14ac:dyDescent="0.25">
      <c r="B30" s="18" t="s">
        <v>414</v>
      </c>
      <c r="C30" s="332" t="s">
        <v>415</v>
      </c>
      <c r="D30" s="16"/>
    </row>
    <row r="31" spans="2:4" ht="27.75" outlineLevel="2" thickBot="1" x14ac:dyDescent="0.25">
      <c r="B31" s="18" t="s">
        <v>416</v>
      </c>
      <c r="C31" s="332" t="s">
        <v>417</v>
      </c>
      <c r="D31" s="16"/>
    </row>
    <row r="32" spans="2:4" ht="15.75" outlineLevel="2" thickBot="1" x14ac:dyDescent="0.25">
      <c r="B32" s="18" t="s">
        <v>418</v>
      </c>
      <c r="C32" s="332" t="s">
        <v>419</v>
      </c>
      <c r="D32" s="16"/>
    </row>
    <row r="33" spans="2:4" ht="15" customHeight="1" outlineLevel="1" thickBot="1" x14ac:dyDescent="0.25">
      <c r="B33" s="519"/>
      <c r="C33" s="520" t="s">
        <v>420</v>
      </c>
      <c r="D33" s="298">
        <f>SUM(D34:D35)</f>
        <v>0</v>
      </c>
    </row>
    <row r="34" spans="2:4" ht="27.75" outlineLevel="2" thickBot="1" x14ac:dyDescent="0.25">
      <c r="B34" s="18" t="s">
        <v>421</v>
      </c>
      <c r="C34" s="332" t="s">
        <v>422</v>
      </c>
      <c r="D34" s="16"/>
    </row>
    <row r="35" spans="2:4" ht="15.75" outlineLevel="2" thickBot="1" x14ac:dyDescent="0.25">
      <c r="B35" s="18" t="s">
        <v>423</v>
      </c>
      <c r="C35" s="332" t="s">
        <v>424</v>
      </c>
      <c r="D35" s="16"/>
    </row>
    <row r="36" spans="2:4" ht="15" customHeight="1" outlineLevel="1" thickBot="1" x14ac:dyDescent="0.25">
      <c r="B36" s="519"/>
      <c r="C36" s="520" t="s">
        <v>425</v>
      </c>
      <c r="D36" s="298">
        <f>SUM(D37:D40)</f>
        <v>0</v>
      </c>
    </row>
    <row r="37" spans="2:4" ht="15.75" outlineLevel="2" thickBot="1" x14ac:dyDescent="0.25">
      <c r="B37" s="18" t="s">
        <v>426</v>
      </c>
      <c r="C37" s="332" t="s">
        <v>70</v>
      </c>
      <c r="D37" s="16"/>
    </row>
    <row r="38" spans="2:4" ht="15.75" outlineLevel="2" thickBot="1" x14ac:dyDescent="0.25">
      <c r="B38" s="18" t="s">
        <v>427</v>
      </c>
      <c r="C38" s="332" t="s">
        <v>428</v>
      </c>
      <c r="D38" s="16"/>
    </row>
    <row r="39" spans="2:4" ht="15.75" outlineLevel="2" thickBot="1" x14ac:dyDescent="0.25">
      <c r="B39" s="18" t="s">
        <v>429</v>
      </c>
      <c r="C39" s="332" t="s">
        <v>430</v>
      </c>
      <c r="D39" s="16"/>
    </row>
    <row r="40" spans="2:4" ht="27.75" outlineLevel="2" thickBot="1" x14ac:dyDescent="0.25">
      <c r="B40" s="18" t="s">
        <v>431</v>
      </c>
      <c r="C40" s="332" t="s">
        <v>432</v>
      </c>
      <c r="D40" s="16"/>
    </row>
    <row r="41" spans="2:4" ht="15" customHeight="1" outlineLevel="1" thickBot="1" x14ac:dyDescent="0.25">
      <c r="B41" s="519"/>
      <c r="C41" s="520" t="s">
        <v>433</v>
      </c>
      <c r="D41" s="298">
        <f>SUM(D42)</f>
        <v>0</v>
      </c>
    </row>
    <row r="42" spans="2:4" ht="15.75" outlineLevel="2" thickBot="1" x14ac:dyDescent="0.25">
      <c r="B42" s="18" t="s">
        <v>434</v>
      </c>
      <c r="C42" s="17" t="s">
        <v>435</v>
      </c>
      <c r="D42" s="16"/>
    </row>
    <row r="43" spans="2:4" ht="15.75" thickBot="1" x14ac:dyDescent="0.25">
      <c r="B43" s="337" t="s">
        <v>436</v>
      </c>
      <c r="C43" s="338" t="s">
        <v>437</v>
      </c>
      <c r="D43" s="295"/>
    </row>
    <row r="44" spans="2:4" ht="27.75" thickBot="1" x14ac:dyDescent="0.25">
      <c r="B44" s="337" t="s">
        <v>438</v>
      </c>
      <c r="C44" s="338" t="s">
        <v>439</v>
      </c>
      <c r="D44" s="295"/>
    </row>
    <row r="45" spans="2:4" ht="15.75" thickBot="1" x14ac:dyDescent="0.25">
      <c r="B45" s="337" t="s">
        <v>440</v>
      </c>
      <c r="C45" s="338" t="s">
        <v>391</v>
      </c>
      <c r="D45" s="295"/>
    </row>
    <row r="46" spans="2:4" s="288" customFormat="1" ht="7.15" customHeight="1" thickBot="1" x14ac:dyDescent="0.25">
      <c r="B46" s="334"/>
      <c r="C46" s="340"/>
      <c r="D46" s="341"/>
    </row>
    <row r="47" spans="2:4" ht="15.75" thickBot="1" x14ac:dyDescent="0.25">
      <c r="B47" s="720" t="s">
        <v>268</v>
      </c>
      <c r="C47" s="721"/>
      <c r="D47" s="304">
        <f>SUM(D16,D43,D44,D45)</f>
        <v>0</v>
      </c>
    </row>
    <row r="48" spans="2:4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/>
    <row r="55" spans="2:4" x14ac:dyDescent="0.2">
      <c r="B55" s="713" t="s">
        <v>813</v>
      </c>
      <c r="C55" s="713"/>
      <c r="D55" s="713"/>
    </row>
    <row r="56" spans="2:4" x14ac:dyDescent="0.2"/>
    <row r="57" spans="2:4" x14ac:dyDescent="0.2"/>
    <row r="58" spans="2:4" x14ac:dyDescent="0.2"/>
    <row r="59" spans="2:4" x14ac:dyDescent="0.2"/>
    <row r="60" spans="2:4" x14ac:dyDescent="0.2"/>
    <row r="61" spans="2:4" x14ac:dyDescent="0.2"/>
    <row r="62" spans="2:4" x14ac:dyDescent="0.2"/>
    <row r="63" spans="2:4" x14ac:dyDescent="0.2"/>
  </sheetData>
  <mergeCells count="4">
    <mergeCell ref="B7:E7"/>
    <mergeCell ref="B55:D55"/>
    <mergeCell ref="B47:C47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portrait" r:id="rId1"/>
  <headerFooter>
    <oddFooter>&amp;CPágina &amp;P de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71"/>
  <sheetViews>
    <sheetView zoomScale="90" zoomScaleNormal="90" workbookViewId="0">
      <pane xSplit="9" ySplit="18" topLeftCell="J19" activePane="bottomRight" state="frozen"/>
      <selection pane="bottomLeft" activeCell="A19" sqref="A19"/>
      <selection pane="topRight" activeCell="J1" sqref="J1"/>
      <selection pane="bottomRight"/>
    </sheetView>
  </sheetViews>
  <sheetFormatPr defaultColWidth="0" defaultRowHeight="15" zeroHeight="1" outlineLevelRow="2" x14ac:dyDescent="0.2"/>
  <cols>
    <col min="1" max="1" width="3.8984375" style="146" customWidth="1"/>
    <col min="2" max="2" width="2.82421875" style="142" customWidth="1"/>
    <col min="3" max="4" width="2.82421875" style="142" bestFit="1" customWidth="1"/>
    <col min="5" max="5" width="5.37890625" style="142" customWidth="1"/>
    <col min="6" max="6" width="3.62890625" style="142" hidden="1" customWidth="1"/>
    <col min="7" max="7" width="4.4375" style="143" hidden="1" customWidth="1"/>
    <col min="8" max="8" width="3.8984375" style="143" hidden="1" customWidth="1"/>
    <col min="9" max="9" width="58.515625" style="144" customWidth="1"/>
    <col min="10" max="10" width="12.375" style="147" customWidth="1"/>
    <col min="11" max="12" width="12.375" style="144" customWidth="1"/>
    <col min="13" max="13" width="1.4765625" style="618" customWidth="1"/>
    <col min="14" max="17" width="12.375" style="144" customWidth="1"/>
    <col min="18" max="22" width="12.375" style="147" customWidth="1"/>
    <col min="23" max="23" width="3.8984375" style="146" customWidth="1"/>
    <col min="24" max="26" width="0" style="146" hidden="1" customWidth="1"/>
    <col min="27" max="16384" width="11.43359375" style="146" hidden="1"/>
  </cols>
  <sheetData>
    <row r="1" spans="2:22" s="23" customFormat="1" ht="7.15" customHeight="1" x14ac:dyDescent="0.2">
      <c r="B1" s="603"/>
      <c r="C1" s="603"/>
      <c r="D1" s="603"/>
      <c r="E1" s="603"/>
      <c r="F1" s="603"/>
      <c r="G1" s="603"/>
      <c r="H1" s="603"/>
      <c r="I1" s="603"/>
      <c r="J1" s="106"/>
      <c r="K1" s="42"/>
      <c r="L1" s="42"/>
      <c r="M1" s="473"/>
      <c r="N1" s="42"/>
      <c r="O1" s="42"/>
      <c r="P1" s="42"/>
      <c r="Q1" s="42"/>
      <c r="R1" s="106"/>
      <c r="S1" s="106"/>
      <c r="T1" s="106"/>
      <c r="U1" s="106"/>
      <c r="V1" s="106"/>
    </row>
    <row r="2" spans="2:22" s="23" customFormat="1" x14ac:dyDescent="0.2">
      <c r="B2" s="604"/>
      <c r="C2" s="604"/>
      <c r="D2" s="604"/>
      <c r="E2" s="604"/>
      <c r="F2" s="604"/>
      <c r="G2" s="604"/>
      <c r="H2" s="604"/>
      <c r="I2" s="604"/>
      <c r="J2" s="108"/>
      <c r="K2" s="107"/>
      <c r="L2" s="107"/>
      <c r="M2" s="610"/>
      <c r="N2" s="107"/>
      <c r="O2" s="107"/>
      <c r="P2" s="107"/>
      <c r="Q2" s="107"/>
      <c r="R2" s="108"/>
      <c r="S2" s="108"/>
      <c r="T2" s="108"/>
      <c r="U2" s="108"/>
      <c r="V2" s="108"/>
    </row>
    <row r="3" spans="2:22" s="23" customFormat="1" x14ac:dyDescent="0.2">
      <c r="B3" s="603"/>
      <c r="C3" s="603"/>
      <c r="D3" s="603"/>
      <c r="E3" s="603"/>
      <c r="F3" s="603"/>
      <c r="G3" s="603"/>
      <c r="H3" s="603"/>
      <c r="I3" s="603"/>
      <c r="J3" s="106"/>
      <c r="K3" s="42"/>
      <c r="L3" s="42"/>
      <c r="M3" s="473"/>
      <c r="N3" s="42"/>
      <c r="O3" s="42"/>
      <c r="P3" s="42"/>
      <c r="Q3" s="42"/>
      <c r="R3" s="106"/>
      <c r="S3" s="106"/>
      <c r="T3" s="106"/>
      <c r="U3" s="106"/>
      <c r="V3" s="106"/>
    </row>
    <row r="4" spans="2:22" s="23" customFormat="1" x14ac:dyDescent="0.2">
      <c r="B4" s="364"/>
      <c r="C4" s="364"/>
      <c r="D4" s="364"/>
      <c r="J4" s="109"/>
      <c r="M4" s="611"/>
      <c r="R4" s="109"/>
      <c r="S4" s="109"/>
      <c r="T4" s="109"/>
      <c r="U4" s="109"/>
      <c r="V4" s="109"/>
    </row>
    <row r="5" spans="2:22" s="23" customFormat="1" x14ac:dyDescent="0.2">
      <c r="B5" s="364"/>
      <c r="C5" s="364"/>
      <c r="D5" s="364"/>
      <c r="J5" s="109"/>
      <c r="M5" s="611"/>
      <c r="R5" s="109"/>
      <c r="S5" s="109"/>
      <c r="T5" s="109"/>
      <c r="U5" s="109"/>
      <c r="V5" s="109"/>
    </row>
    <row r="6" spans="2:22" s="23" customFormat="1" x14ac:dyDescent="0.2">
      <c r="B6" s="364"/>
      <c r="C6" s="364"/>
      <c r="D6" s="364"/>
      <c r="J6" s="109"/>
      <c r="M6" s="611"/>
      <c r="R6" s="109"/>
      <c r="S6" s="109"/>
      <c r="T6" s="109"/>
      <c r="U6" s="109"/>
      <c r="V6" s="109"/>
    </row>
    <row r="7" spans="2:22" s="23" customFormat="1" ht="8.4499999999999993" customHeight="1" x14ac:dyDescent="0.2">
      <c r="B7" s="364"/>
      <c r="C7" s="364"/>
      <c r="D7" s="364"/>
      <c r="J7" s="109"/>
      <c r="M7" s="611"/>
      <c r="R7" s="109"/>
      <c r="S7" s="109"/>
      <c r="T7" s="109"/>
      <c r="U7" s="109"/>
      <c r="V7" s="109"/>
    </row>
    <row r="8" spans="2:22" s="315" customFormat="1" ht="18.600000000000001" customHeight="1" x14ac:dyDescent="0.25">
      <c r="B8" s="725" t="s">
        <v>1646</v>
      </c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627"/>
      <c r="N8" s="628"/>
      <c r="O8" s="628"/>
      <c r="P8" s="628"/>
      <c r="Q8" s="628"/>
      <c r="R8" s="628"/>
      <c r="S8" s="628"/>
      <c r="T8" s="628"/>
      <c r="U8" s="628"/>
      <c r="V8" s="628"/>
    </row>
    <row r="9" spans="2:22" s="23" customFormat="1" ht="7.15" customHeight="1" x14ac:dyDescent="0.2">
      <c r="B9" s="364"/>
      <c r="C9" s="364"/>
      <c r="D9" s="364"/>
      <c r="J9" s="109"/>
      <c r="M9" s="611"/>
      <c r="R9" s="109"/>
      <c r="S9" s="109"/>
      <c r="T9" s="109"/>
      <c r="U9" s="109"/>
      <c r="V9" s="109"/>
    </row>
    <row r="10" spans="2:22" s="23" customFormat="1" ht="18.75" customHeight="1" x14ac:dyDescent="0.2">
      <c r="B10" s="364"/>
      <c r="C10" s="364"/>
      <c r="D10" s="364"/>
      <c r="J10" s="25" t="s">
        <v>672</v>
      </c>
      <c r="K10" s="723"/>
      <c r="L10" s="724"/>
      <c r="M10" s="609"/>
      <c r="R10" s="109"/>
      <c r="S10" s="109"/>
      <c r="T10" s="109"/>
      <c r="U10" s="109"/>
      <c r="V10" s="109"/>
    </row>
    <row r="11" spans="2:22" s="23" customFormat="1" ht="7.9" customHeight="1" x14ac:dyDescent="0.2">
      <c r="B11" s="364"/>
      <c r="C11" s="364"/>
      <c r="D11" s="364"/>
      <c r="J11" s="25"/>
      <c r="M11" s="611"/>
      <c r="R11" s="109"/>
      <c r="S11" s="109"/>
      <c r="T11" s="109"/>
      <c r="U11" s="109"/>
      <c r="V11" s="109"/>
    </row>
    <row r="12" spans="2:22" s="23" customFormat="1" ht="18.75" customHeight="1" x14ac:dyDescent="0.2">
      <c r="B12" s="364"/>
      <c r="C12" s="364"/>
      <c r="D12" s="364"/>
      <c r="J12" s="26" t="s">
        <v>673</v>
      </c>
      <c r="K12" s="723"/>
      <c r="L12" s="724"/>
      <c r="M12" s="609"/>
      <c r="R12" s="109"/>
      <c r="S12" s="109"/>
      <c r="T12" s="109"/>
      <c r="U12" s="109"/>
      <c r="V12" s="109"/>
    </row>
    <row r="13" spans="2:22" s="33" customFormat="1" ht="6.6" customHeight="1" thickBot="1" x14ac:dyDescent="0.25">
      <c r="B13" s="110"/>
      <c r="C13" s="110"/>
      <c r="D13" s="110"/>
      <c r="E13" s="110"/>
      <c r="F13" s="110"/>
      <c r="G13" s="111"/>
      <c r="H13" s="111"/>
      <c r="I13" s="112"/>
      <c r="J13" s="113"/>
      <c r="K13" s="112"/>
      <c r="L13" s="112"/>
      <c r="M13" s="612"/>
      <c r="N13" s="112"/>
      <c r="O13" s="112"/>
      <c r="P13" s="112"/>
      <c r="Q13" s="112"/>
      <c r="R13" s="113"/>
      <c r="S13" s="113"/>
      <c r="T13" s="113"/>
      <c r="U13" s="113"/>
      <c r="V13" s="113"/>
    </row>
    <row r="14" spans="2:22" s="114" customFormat="1" ht="14.45" customHeight="1" x14ac:dyDescent="0.15">
      <c r="B14" s="735" t="s">
        <v>1647</v>
      </c>
      <c r="C14" s="737" t="s">
        <v>833</v>
      </c>
      <c r="D14" s="737" t="s">
        <v>834</v>
      </c>
      <c r="E14" s="739" t="s">
        <v>835</v>
      </c>
      <c r="F14" s="737" t="s">
        <v>836</v>
      </c>
      <c r="G14" s="737" t="s">
        <v>837</v>
      </c>
      <c r="H14" s="737" t="s">
        <v>838</v>
      </c>
      <c r="I14" s="733" t="s">
        <v>674</v>
      </c>
      <c r="J14" s="733" t="s">
        <v>812</v>
      </c>
      <c r="K14" s="733"/>
      <c r="L14" s="734"/>
      <c r="M14" s="613"/>
      <c r="N14" s="732" t="s">
        <v>839</v>
      </c>
      <c r="O14" s="733"/>
      <c r="P14" s="733"/>
      <c r="Q14" s="733"/>
      <c r="R14" s="734"/>
      <c r="S14" s="732" t="s">
        <v>840</v>
      </c>
      <c r="T14" s="733"/>
      <c r="U14" s="733"/>
      <c r="V14" s="734"/>
    </row>
    <row r="15" spans="2:22" s="114" customFormat="1" ht="10.15" customHeight="1" x14ac:dyDescent="0.15">
      <c r="B15" s="736"/>
      <c r="C15" s="738"/>
      <c r="D15" s="738"/>
      <c r="E15" s="740"/>
      <c r="F15" s="738"/>
      <c r="G15" s="738"/>
      <c r="H15" s="738"/>
      <c r="I15" s="752"/>
      <c r="J15" s="726" t="s">
        <v>812</v>
      </c>
      <c r="K15" s="750" t="s">
        <v>848</v>
      </c>
      <c r="L15" s="751"/>
      <c r="M15" s="614"/>
      <c r="N15" s="741" t="s">
        <v>841</v>
      </c>
      <c r="O15" s="726" t="s">
        <v>842</v>
      </c>
      <c r="P15" s="726" t="s">
        <v>843</v>
      </c>
      <c r="Q15" s="744" t="s">
        <v>844</v>
      </c>
      <c r="R15" s="729" t="s">
        <v>845</v>
      </c>
      <c r="S15" s="747" t="s">
        <v>846</v>
      </c>
      <c r="T15" s="726" t="s">
        <v>843</v>
      </c>
      <c r="U15" s="726" t="s">
        <v>847</v>
      </c>
      <c r="V15" s="729" t="s">
        <v>845</v>
      </c>
    </row>
    <row r="16" spans="2:22" s="114" customFormat="1" ht="22.5" customHeight="1" x14ac:dyDescent="0.15">
      <c r="B16" s="736"/>
      <c r="C16" s="738"/>
      <c r="D16" s="738"/>
      <c r="E16" s="740"/>
      <c r="F16" s="738"/>
      <c r="G16" s="738"/>
      <c r="H16" s="738"/>
      <c r="I16" s="752"/>
      <c r="J16" s="727"/>
      <c r="K16" s="726" t="s">
        <v>849</v>
      </c>
      <c r="L16" s="729" t="s">
        <v>850</v>
      </c>
      <c r="M16" s="614"/>
      <c r="N16" s="742"/>
      <c r="O16" s="727"/>
      <c r="P16" s="727"/>
      <c r="Q16" s="745"/>
      <c r="R16" s="730"/>
      <c r="S16" s="748"/>
      <c r="T16" s="727"/>
      <c r="U16" s="727"/>
      <c r="V16" s="730"/>
    </row>
    <row r="17" spans="2:22" s="114" customFormat="1" ht="14.45" customHeight="1" x14ac:dyDescent="0.15">
      <c r="B17" s="736"/>
      <c r="C17" s="738"/>
      <c r="D17" s="738"/>
      <c r="E17" s="740"/>
      <c r="F17" s="738"/>
      <c r="G17" s="738"/>
      <c r="H17" s="738"/>
      <c r="I17" s="752"/>
      <c r="J17" s="727"/>
      <c r="K17" s="727"/>
      <c r="L17" s="730"/>
      <c r="M17" s="614"/>
      <c r="N17" s="742"/>
      <c r="O17" s="727"/>
      <c r="P17" s="727"/>
      <c r="Q17" s="745"/>
      <c r="R17" s="730"/>
      <c r="S17" s="748"/>
      <c r="T17" s="727"/>
      <c r="U17" s="727"/>
      <c r="V17" s="730"/>
    </row>
    <row r="18" spans="2:22" s="114" customFormat="1" ht="15" customHeight="1" thickBot="1" x14ac:dyDescent="0.2">
      <c r="B18" s="625" t="s">
        <v>1648</v>
      </c>
      <c r="C18" s="626" t="s">
        <v>403</v>
      </c>
      <c r="D18" s="626" t="s">
        <v>851</v>
      </c>
      <c r="E18" s="626" t="s">
        <v>852</v>
      </c>
      <c r="F18" s="626" t="s">
        <v>853</v>
      </c>
      <c r="G18" s="626" t="s">
        <v>854</v>
      </c>
      <c r="H18" s="626" t="s">
        <v>855</v>
      </c>
      <c r="I18" s="753"/>
      <c r="J18" s="728"/>
      <c r="K18" s="728"/>
      <c r="L18" s="731"/>
      <c r="M18" s="614"/>
      <c r="N18" s="743"/>
      <c r="O18" s="728"/>
      <c r="P18" s="728"/>
      <c r="Q18" s="746"/>
      <c r="R18" s="731"/>
      <c r="S18" s="749"/>
      <c r="T18" s="728"/>
      <c r="U18" s="728"/>
      <c r="V18" s="731"/>
    </row>
    <row r="19" spans="2:22" s="619" customFormat="1" ht="6.6" customHeight="1" x14ac:dyDescent="0.15">
      <c r="B19" s="620"/>
      <c r="C19" s="621"/>
      <c r="D19" s="621"/>
      <c r="E19" s="621"/>
      <c r="F19" s="621"/>
      <c r="G19" s="621"/>
      <c r="H19" s="621"/>
      <c r="I19" s="622"/>
      <c r="J19" s="623"/>
      <c r="K19" s="623"/>
      <c r="L19" s="623"/>
      <c r="M19" s="623"/>
      <c r="N19" s="623"/>
      <c r="O19" s="623"/>
      <c r="P19" s="623"/>
      <c r="Q19" s="623"/>
      <c r="R19" s="624"/>
      <c r="S19" s="623"/>
      <c r="T19" s="623"/>
      <c r="U19" s="623"/>
      <c r="V19" s="623"/>
    </row>
    <row r="20" spans="2:22" s="116" customFormat="1" x14ac:dyDescent="0.2">
      <c r="B20" s="356">
        <v>1</v>
      </c>
      <c r="C20" s="373"/>
      <c r="D20" s="356"/>
      <c r="E20" s="374"/>
      <c r="F20" s="375"/>
      <c r="G20" s="375"/>
      <c r="H20" s="375"/>
      <c r="I20" s="598" t="s">
        <v>112</v>
      </c>
      <c r="J20" s="594">
        <f t="shared" ref="J20:J51" si="0">SUM(R20,V20)</f>
        <v>0</v>
      </c>
      <c r="K20" s="602" t="str">
        <f t="shared" ref="K20:K51" si="1">IF(J20=0,"0.00",((R20/J20)*100))</f>
        <v>0.00</v>
      </c>
      <c r="L20" s="602" t="str">
        <f t="shared" ref="L20:L51" si="2">IF(J20=0,"0.00",((V20/J20)*100))</f>
        <v>0.00</v>
      </c>
      <c r="M20" s="637"/>
      <c r="N20" s="593">
        <f>SUM(N21,N24,N29,N39,N41,N44,N48,N53)</f>
        <v>0</v>
      </c>
      <c r="O20" s="593">
        <f t="shared" ref="O20:Q20" si="3">SUM(O21,O24,O29,O39,O41,O44,O48,O53)</f>
        <v>0</v>
      </c>
      <c r="P20" s="593">
        <f t="shared" si="3"/>
        <v>0</v>
      </c>
      <c r="Q20" s="593">
        <f t="shared" si="3"/>
        <v>0</v>
      </c>
      <c r="R20" s="594">
        <f>SUM(N20:Q20)</f>
        <v>0</v>
      </c>
      <c r="S20" s="593">
        <f>+S21+S24+S29+S39+S41+S44+S48+S53</f>
        <v>0</v>
      </c>
      <c r="T20" s="593">
        <f>+T21+T24+T29+T39+T41+T44+T48+T53</f>
        <v>0</v>
      </c>
      <c r="U20" s="593">
        <f>+U21+U24+U29+U39+U41+U44+U48+U53</f>
        <v>0</v>
      </c>
      <c r="V20" s="594">
        <f>SUM(S20:U20)</f>
        <v>0</v>
      </c>
    </row>
    <row r="21" spans="2:22" s="116" customFormat="1" outlineLevel="1" x14ac:dyDescent="0.2">
      <c r="B21" s="629">
        <v>1</v>
      </c>
      <c r="C21" s="629">
        <v>1</v>
      </c>
      <c r="D21" s="629"/>
      <c r="E21" s="630"/>
      <c r="F21" s="631">
        <v>1</v>
      </c>
      <c r="G21" s="632"/>
      <c r="H21" s="632"/>
      <c r="I21" s="633" t="s">
        <v>340</v>
      </c>
      <c r="J21" s="634">
        <f t="shared" si="0"/>
        <v>0</v>
      </c>
      <c r="K21" s="635" t="str">
        <f t="shared" si="1"/>
        <v>0.00</v>
      </c>
      <c r="L21" s="635" t="str">
        <f t="shared" si="2"/>
        <v>0.00</v>
      </c>
      <c r="M21" s="615"/>
      <c r="N21" s="636">
        <f>SUM(N22:N23)</f>
        <v>0</v>
      </c>
      <c r="O21" s="636">
        <f t="shared" ref="O21:Q21" si="4">SUM(O22:O23)</f>
        <v>0</v>
      </c>
      <c r="P21" s="636">
        <f t="shared" si="4"/>
        <v>0</v>
      </c>
      <c r="Q21" s="636">
        <f t="shared" si="4"/>
        <v>0</v>
      </c>
      <c r="R21" s="634">
        <f t="shared" ref="R21:R84" si="5">SUM(N21:Q21)</f>
        <v>0</v>
      </c>
      <c r="S21" s="636">
        <f>SUM(S22:S23)</f>
        <v>0</v>
      </c>
      <c r="T21" s="636">
        <f>SUM(T22:T23)</f>
        <v>0</v>
      </c>
      <c r="U21" s="636">
        <f>SUM(U22:U23)</f>
        <v>0</v>
      </c>
      <c r="V21" s="634">
        <f t="shared" ref="V21:V84" si="6">SUM(S21:U21)</f>
        <v>0</v>
      </c>
    </row>
    <row r="22" spans="2:22" s="56" customFormat="1" outlineLevel="2" x14ac:dyDescent="0.2">
      <c r="B22" s="117">
        <v>1</v>
      </c>
      <c r="C22" s="117">
        <v>1</v>
      </c>
      <c r="D22" s="117">
        <v>1</v>
      </c>
      <c r="E22" s="118"/>
      <c r="F22" s="119"/>
      <c r="G22" s="595">
        <v>1</v>
      </c>
      <c r="H22" s="595"/>
      <c r="I22" s="155" t="s">
        <v>340</v>
      </c>
      <c r="J22" s="592">
        <f t="shared" si="0"/>
        <v>0</v>
      </c>
      <c r="K22" s="601" t="str">
        <f t="shared" si="1"/>
        <v>0.00</v>
      </c>
      <c r="L22" s="601" t="str">
        <f t="shared" si="2"/>
        <v>0.00</v>
      </c>
      <c r="M22" s="615"/>
      <c r="N22" s="120"/>
      <c r="O22" s="120"/>
      <c r="P22" s="120"/>
      <c r="Q22" s="120"/>
      <c r="R22" s="592">
        <f t="shared" si="5"/>
        <v>0</v>
      </c>
      <c r="S22" s="120"/>
      <c r="T22" s="120"/>
      <c r="U22" s="120"/>
      <c r="V22" s="592">
        <f t="shared" si="6"/>
        <v>0</v>
      </c>
    </row>
    <row r="23" spans="2:22" s="56" customFormat="1" outlineLevel="2" x14ac:dyDescent="0.2">
      <c r="B23" s="117">
        <v>1</v>
      </c>
      <c r="C23" s="117">
        <v>1</v>
      </c>
      <c r="D23" s="117">
        <v>2</v>
      </c>
      <c r="E23" s="118"/>
      <c r="F23" s="119">
        <v>2</v>
      </c>
      <c r="G23" s="595"/>
      <c r="H23" s="595"/>
      <c r="I23" s="155" t="s">
        <v>341</v>
      </c>
      <c r="J23" s="592">
        <f t="shared" si="0"/>
        <v>0</v>
      </c>
      <c r="K23" s="601" t="str">
        <f t="shared" si="1"/>
        <v>0.00</v>
      </c>
      <c r="L23" s="601" t="str">
        <f t="shared" si="2"/>
        <v>0.00</v>
      </c>
      <c r="M23" s="615"/>
      <c r="N23" s="120"/>
      <c r="O23" s="120"/>
      <c r="P23" s="120"/>
      <c r="Q23" s="120"/>
      <c r="R23" s="592">
        <f t="shared" si="5"/>
        <v>0</v>
      </c>
      <c r="S23" s="120"/>
      <c r="T23" s="120"/>
      <c r="U23" s="120"/>
      <c r="V23" s="592">
        <f t="shared" si="6"/>
        <v>0</v>
      </c>
    </row>
    <row r="24" spans="2:22" s="116" customFormat="1" outlineLevel="1" x14ac:dyDescent="0.2">
      <c r="B24" s="357">
        <v>1</v>
      </c>
      <c r="C24" s="358">
        <v>2</v>
      </c>
      <c r="D24" s="357"/>
      <c r="E24" s="358"/>
      <c r="F24" s="359">
        <v>3</v>
      </c>
      <c r="G24" s="360"/>
      <c r="H24" s="360"/>
      <c r="I24" s="361" t="s">
        <v>1117</v>
      </c>
      <c r="J24" s="589">
        <f t="shared" si="0"/>
        <v>0</v>
      </c>
      <c r="K24" s="600" t="str">
        <f t="shared" si="1"/>
        <v>0.00</v>
      </c>
      <c r="L24" s="600" t="str">
        <f t="shared" si="2"/>
        <v>0.00</v>
      </c>
      <c r="M24" s="615"/>
      <c r="N24" s="362">
        <f>SUM(N25:N28)</f>
        <v>0</v>
      </c>
      <c r="O24" s="362">
        <f t="shared" ref="O24:Q24" si="7">SUM(O25:O28)</f>
        <v>0</v>
      </c>
      <c r="P24" s="362">
        <f t="shared" si="7"/>
        <v>0</v>
      </c>
      <c r="Q24" s="362">
        <f t="shared" si="7"/>
        <v>0</v>
      </c>
      <c r="R24" s="589">
        <f t="shared" si="5"/>
        <v>0</v>
      </c>
      <c r="S24" s="362">
        <f>SUM(S25:S28)</f>
        <v>0</v>
      </c>
      <c r="T24" s="362">
        <f>SUM(T25:T28)</f>
        <v>0</v>
      </c>
      <c r="U24" s="362">
        <f>SUM(U25:U28)</f>
        <v>0</v>
      </c>
      <c r="V24" s="589">
        <f t="shared" si="6"/>
        <v>0</v>
      </c>
    </row>
    <row r="25" spans="2:22" s="56" customFormat="1" outlineLevel="2" x14ac:dyDescent="0.2">
      <c r="B25" s="117">
        <v>1</v>
      </c>
      <c r="C25" s="117">
        <v>2</v>
      </c>
      <c r="D25" s="117">
        <v>1</v>
      </c>
      <c r="E25" s="118"/>
      <c r="F25" s="119"/>
      <c r="G25" s="595">
        <v>1</v>
      </c>
      <c r="H25" s="595"/>
      <c r="I25" s="155" t="s">
        <v>1119</v>
      </c>
      <c r="J25" s="592">
        <f t="shared" si="0"/>
        <v>0</v>
      </c>
      <c r="K25" s="601" t="str">
        <f t="shared" si="1"/>
        <v>0.00</v>
      </c>
      <c r="L25" s="601" t="str">
        <f t="shared" si="2"/>
        <v>0.00</v>
      </c>
      <c r="M25" s="615"/>
      <c r="N25" s="120"/>
      <c r="O25" s="120"/>
      <c r="P25" s="120"/>
      <c r="Q25" s="120"/>
      <c r="R25" s="592">
        <f t="shared" si="5"/>
        <v>0</v>
      </c>
      <c r="S25" s="120"/>
      <c r="T25" s="120"/>
      <c r="U25" s="120"/>
      <c r="V25" s="592">
        <f t="shared" si="6"/>
        <v>0</v>
      </c>
    </row>
    <row r="26" spans="2:22" s="56" customFormat="1" outlineLevel="2" x14ac:dyDescent="0.2">
      <c r="B26" s="117">
        <v>1</v>
      </c>
      <c r="C26" s="117">
        <v>2</v>
      </c>
      <c r="D26" s="117">
        <v>2</v>
      </c>
      <c r="E26" s="118"/>
      <c r="F26" s="119"/>
      <c r="G26" s="595"/>
      <c r="H26" s="595">
        <v>1</v>
      </c>
      <c r="I26" s="155" t="s">
        <v>856</v>
      </c>
      <c r="J26" s="592">
        <f t="shared" si="0"/>
        <v>0</v>
      </c>
      <c r="K26" s="601" t="str">
        <f t="shared" si="1"/>
        <v>0.00</v>
      </c>
      <c r="L26" s="601" t="str">
        <f t="shared" si="2"/>
        <v>0.00</v>
      </c>
      <c r="M26" s="615"/>
      <c r="N26" s="120"/>
      <c r="O26" s="120"/>
      <c r="P26" s="120"/>
      <c r="Q26" s="120"/>
      <c r="R26" s="592">
        <f t="shared" si="5"/>
        <v>0</v>
      </c>
      <c r="S26" s="120"/>
      <c r="T26" s="120"/>
      <c r="U26" s="120"/>
      <c r="V26" s="592">
        <f t="shared" si="6"/>
        <v>0</v>
      </c>
    </row>
    <row r="27" spans="2:22" s="56" customFormat="1" outlineLevel="2" x14ac:dyDescent="0.2">
      <c r="B27" s="117">
        <v>1</v>
      </c>
      <c r="C27" s="117">
        <v>2</v>
      </c>
      <c r="D27" s="117">
        <v>3</v>
      </c>
      <c r="E27" s="118"/>
      <c r="F27" s="119"/>
      <c r="G27" s="595"/>
      <c r="H27" s="595">
        <v>2</v>
      </c>
      <c r="I27" s="155" t="s">
        <v>1123</v>
      </c>
      <c r="J27" s="592">
        <f t="shared" si="0"/>
        <v>0</v>
      </c>
      <c r="K27" s="601" t="str">
        <f t="shared" si="1"/>
        <v>0.00</v>
      </c>
      <c r="L27" s="601" t="str">
        <f t="shared" si="2"/>
        <v>0.00</v>
      </c>
      <c r="M27" s="615"/>
      <c r="N27" s="120"/>
      <c r="O27" s="120"/>
      <c r="P27" s="120"/>
      <c r="Q27" s="120"/>
      <c r="R27" s="592">
        <f t="shared" si="5"/>
        <v>0</v>
      </c>
      <c r="S27" s="120"/>
      <c r="T27" s="120"/>
      <c r="U27" s="120"/>
      <c r="V27" s="592">
        <f t="shared" si="6"/>
        <v>0</v>
      </c>
    </row>
    <row r="28" spans="2:22" s="56" customFormat="1" outlineLevel="2" x14ac:dyDescent="0.2">
      <c r="B28" s="117">
        <v>1</v>
      </c>
      <c r="C28" s="117">
        <v>2</v>
      </c>
      <c r="D28" s="117">
        <v>4</v>
      </c>
      <c r="E28" s="118"/>
      <c r="F28" s="119">
        <v>4</v>
      </c>
      <c r="G28" s="595"/>
      <c r="H28" s="595"/>
      <c r="I28" s="155" t="s">
        <v>1125</v>
      </c>
      <c r="J28" s="592">
        <f t="shared" si="0"/>
        <v>0</v>
      </c>
      <c r="K28" s="601" t="str">
        <f t="shared" si="1"/>
        <v>0.00</v>
      </c>
      <c r="L28" s="601" t="str">
        <f t="shared" si="2"/>
        <v>0.00</v>
      </c>
      <c r="M28" s="615"/>
      <c r="N28" s="120"/>
      <c r="O28" s="120"/>
      <c r="P28" s="120"/>
      <c r="Q28" s="120"/>
      <c r="R28" s="592">
        <f t="shared" si="5"/>
        <v>0</v>
      </c>
      <c r="S28" s="120"/>
      <c r="T28" s="120"/>
      <c r="U28" s="120"/>
      <c r="V28" s="592">
        <f t="shared" si="6"/>
        <v>0</v>
      </c>
    </row>
    <row r="29" spans="2:22" s="116" customFormat="1" outlineLevel="1" x14ac:dyDescent="0.2">
      <c r="B29" s="357">
        <v>1</v>
      </c>
      <c r="C29" s="358">
        <v>3</v>
      </c>
      <c r="D29" s="357"/>
      <c r="E29" s="358"/>
      <c r="F29" s="359">
        <v>5</v>
      </c>
      <c r="G29" s="360"/>
      <c r="H29" s="360"/>
      <c r="I29" s="361" t="s">
        <v>857</v>
      </c>
      <c r="J29" s="589">
        <f t="shared" si="0"/>
        <v>0</v>
      </c>
      <c r="K29" s="600" t="str">
        <f t="shared" si="1"/>
        <v>0.00</v>
      </c>
      <c r="L29" s="600" t="str">
        <f t="shared" si="2"/>
        <v>0.00</v>
      </c>
      <c r="M29" s="615"/>
      <c r="N29" s="362">
        <f>SUM(N30:N38)</f>
        <v>0</v>
      </c>
      <c r="O29" s="362">
        <f t="shared" ref="O29:Q29" si="8">SUM(O30:O38)</f>
        <v>0</v>
      </c>
      <c r="P29" s="362">
        <f t="shared" si="8"/>
        <v>0</v>
      </c>
      <c r="Q29" s="362">
        <f t="shared" si="8"/>
        <v>0</v>
      </c>
      <c r="R29" s="589">
        <f t="shared" si="5"/>
        <v>0</v>
      </c>
      <c r="S29" s="362">
        <f>SUM(S30:S38)</f>
        <v>0</v>
      </c>
      <c r="T29" s="362">
        <f>SUM(T30:T38)</f>
        <v>0</v>
      </c>
      <c r="U29" s="362">
        <f>SUM(U30:U38)</f>
        <v>0</v>
      </c>
      <c r="V29" s="589">
        <f t="shared" si="6"/>
        <v>0</v>
      </c>
    </row>
    <row r="30" spans="2:22" s="56" customFormat="1" outlineLevel="2" x14ac:dyDescent="0.2">
      <c r="B30" s="117">
        <v>1</v>
      </c>
      <c r="C30" s="117">
        <v>3</v>
      </c>
      <c r="D30" s="117">
        <v>1</v>
      </c>
      <c r="E30" s="118"/>
      <c r="F30" s="119"/>
      <c r="G30" s="595">
        <v>1</v>
      </c>
      <c r="H30" s="595"/>
      <c r="I30" s="155" t="s">
        <v>342</v>
      </c>
      <c r="J30" s="592">
        <f t="shared" si="0"/>
        <v>0</v>
      </c>
      <c r="K30" s="601" t="str">
        <f t="shared" si="1"/>
        <v>0.00</v>
      </c>
      <c r="L30" s="601" t="str">
        <f t="shared" si="2"/>
        <v>0.00</v>
      </c>
      <c r="M30" s="615"/>
      <c r="N30" s="120"/>
      <c r="O30" s="120"/>
      <c r="P30" s="120"/>
      <c r="Q30" s="120"/>
      <c r="R30" s="592">
        <f t="shared" si="5"/>
        <v>0</v>
      </c>
      <c r="S30" s="120"/>
      <c r="T30" s="120"/>
      <c r="U30" s="120"/>
      <c r="V30" s="592">
        <f t="shared" si="6"/>
        <v>0</v>
      </c>
    </row>
    <row r="31" spans="2:22" s="56" customFormat="1" outlineLevel="2" x14ac:dyDescent="0.2">
      <c r="B31" s="117">
        <v>1</v>
      </c>
      <c r="C31" s="117">
        <v>3</v>
      </c>
      <c r="D31" s="117">
        <v>2</v>
      </c>
      <c r="E31" s="118"/>
      <c r="F31" s="119"/>
      <c r="G31" s="595"/>
      <c r="H31" s="595">
        <v>1</v>
      </c>
      <c r="I31" s="155" t="s">
        <v>343</v>
      </c>
      <c r="J31" s="592">
        <f t="shared" si="0"/>
        <v>0</v>
      </c>
      <c r="K31" s="601" t="str">
        <f t="shared" si="1"/>
        <v>0.00</v>
      </c>
      <c r="L31" s="601" t="str">
        <f t="shared" si="2"/>
        <v>0.00</v>
      </c>
      <c r="M31" s="615"/>
      <c r="N31" s="120"/>
      <c r="O31" s="120"/>
      <c r="P31" s="120"/>
      <c r="Q31" s="120"/>
      <c r="R31" s="592">
        <f t="shared" si="5"/>
        <v>0</v>
      </c>
      <c r="S31" s="120"/>
      <c r="T31" s="120"/>
      <c r="U31" s="120"/>
      <c r="V31" s="592">
        <f t="shared" si="6"/>
        <v>0</v>
      </c>
    </row>
    <row r="32" spans="2:22" s="56" customFormat="1" outlineLevel="2" x14ac:dyDescent="0.2">
      <c r="B32" s="117">
        <v>1</v>
      </c>
      <c r="C32" s="117">
        <v>3</v>
      </c>
      <c r="D32" s="117">
        <v>3</v>
      </c>
      <c r="E32" s="118"/>
      <c r="F32" s="119"/>
      <c r="G32" s="595"/>
      <c r="H32" s="595">
        <v>2</v>
      </c>
      <c r="I32" s="155" t="s">
        <v>1135</v>
      </c>
      <c r="J32" s="592">
        <f t="shared" si="0"/>
        <v>0</v>
      </c>
      <c r="K32" s="601" t="str">
        <f t="shared" si="1"/>
        <v>0.00</v>
      </c>
      <c r="L32" s="601" t="str">
        <f t="shared" si="2"/>
        <v>0.00</v>
      </c>
      <c r="M32" s="615"/>
      <c r="N32" s="120"/>
      <c r="O32" s="120"/>
      <c r="P32" s="120"/>
      <c r="Q32" s="120"/>
      <c r="R32" s="592">
        <f t="shared" si="5"/>
        <v>0</v>
      </c>
      <c r="S32" s="120"/>
      <c r="T32" s="120"/>
      <c r="U32" s="120"/>
      <c r="V32" s="592">
        <f t="shared" si="6"/>
        <v>0</v>
      </c>
    </row>
    <row r="33" spans="2:22" s="56" customFormat="1" outlineLevel="2" x14ac:dyDescent="0.2">
      <c r="B33" s="117">
        <v>1</v>
      </c>
      <c r="C33" s="117">
        <v>3</v>
      </c>
      <c r="D33" s="117">
        <v>4</v>
      </c>
      <c r="E33" s="118"/>
      <c r="F33" s="119">
        <v>6</v>
      </c>
      <c r="G33" s="595"/>
      <c r="H33" s="595"/>
      <c r="I33" s="155" t="s">
        <v>344</v>
      </c>
      <c r="J33" s="592">
        <f t="shared" si="0"/>
        <v>0</v>
      </c>
      <c r="K33" s="601" t="str">
        <f t="shared" si="1"/>
        <v>0.00</v>
      </c>
      <c r="L33" s="601" t="str">
        <f t="shared" si="2"/>
        <v>0.00</v>
      </c>
      <c r="M33" s="615"/>
      <c r="N33" s="120"/>
      <c r="O33" s="120"/>
      <c r="P33" s="120"/>
      <c r="Q33" s="120"/>
      <c r="R33" s="592">
        <f t="shared" si="5"/>
        <v>0</v>
      </c>
      <c r="S33" s="120"/>
      <c r="T33" s="120"/>
      <c r="U33" s="120"/>
      <c r="V33" s="592">
        <f t="shared" si="6"/>
        <v>0</v>
      </c>
    </row>
    <row r="34" spans="2:22" s="56" customFormat="1" outlineLevel="2" x14ac:dyDescent="0.2">
      <c r="B34" s="117">
        <v>1</v>
      </c>
      <c r="C34" s="117">
        <v>3</v>
      </c>
      <c r="D34" s="117">
        <v>5</v>
      </c>
      <c r="E34" s="118"/>
      <c r="F34" s="119">
        <v>7</v>
      </c>
      <c r="G34" s="595"/>
      <c r="H34" s="595"/>
      <c r="I34" s="155" t="s">
        <v>345</v>
      </c>
      <c r="J34" s="592">
        <f t="shared" si="0"/>
        <v>0</v>
      </c>
      <c r="K34" s="601" t="str">
        <f t="shared" si="1"/>
        <v>0.00</v>
      </c>
      <c r="L34" s="601" t="str">
        <f t="shared" si="2"/>
        <v>0.00</v>
      </c>
      <c r="M34" s="615"/>
      <c r="N34" s="120"/>
      <c r="O34" s="120"/>
      <c r="P34" s="120"/>
      <c r="Q34" s="120"/>
      <c r="R34" s="592">
        <f t="shared" si="5"/>
        <v>0</v>
      </c>
      <c r="S34" s="120"/>
      <c r="T34" s="120"/>
      <c r="U34" s="120"/>
      <c r="V34" s="592">
        <f t="shared" si="6"/>
        <v>0</v>
      </c>
    </row>
    <row r="35" spans="2:22" s="56" customFormat="1" outlineLevel="2" x14ac:dyDescent="0.2">
      <c r="B35" s="117">
        <v>1</v>
      </c>
      <c r="C35" s="117">
        <v>3</v>
      </c>
      <c r="D35" s="117">
        <v>6</v>
      </c>
      <c r="E35" s="118"/>
      <c r="F35" s="119">
        <v>8</v>
      </c>
      <c r="G35" s="595"/>
      <c r="H35" s="595"/>
      <c r="I35" s="155" t="s">
        <v>858</v>
      </c>
      <c r="J35" s="592">
        <f t="shared" si="0"/>
        <v>0</v>
      </c>
      <c r="K35" s="601" t="str">
        <f t="shared" si="1"/>
        <v>0.00</v>
      </c>
      <c r="L35" s="601" t="str">
        <f t="shared" si="2"/>
        <v>0.00</v>
      </c>
      <c r="M35" s="615"/>
      <c r="N35" s="120"/>
      <c r="O35" s="120"/>
      <c r="P35" s="120"/>
      <c r="Q35" s="120"/>
      <c r="R35" s="592">
        <f t="shared" si="5"/>
        <v>0</v>
      </c>
      <c r="S35" s="120"/>
      <c r="T35" s="120"/>
      <c r="U35" s="120"/>
      <c r="V35" s="592">
        <f t="shared" si="6"/>
        <v>0</v>
      </c>
    </row>
    <row r="36" spans="2:22" s="56" customFormat="1" outlineLevel="2" x14ac:dyDescent="0.2">
      <c r="B36" s="117">
        <v>1</v>
      </c>
      <c r="C36" s="117">
        <v>3</v>
      </c>
      <c r="D36" s="117">
        <v>7</v>
      </c>
      <c r="E36" s="118"/>
      <c r="F36" s="119">
        <v>9</v>
      </c>
      <c r="G36" s="595"/>
      <c r="H36" s="595"/>
      <c r="I36" s="155" t="s">
        <v>346</v>
      </c>
      <c r="J36" s="592">
        <f t="shared" si="0"/>
        <v>0</v>
      </c>
      <c r="K36" s="601" t="str">
        <f t="shared" si="1"/>
        <v>0.00</v>
      </c>
      <c r="L36" s="601" t="str">
        <f t="shared" si="2"/>
        <v>0.00</v>
      </c>
      <c r="M36" s="615"/>
      <c r="N36" s="120"/>
      <c r="O36" s="120"/>
      <c r="P36" s="120"/>
      <c r="Q36" s="120"/>
      <c r="R36" s="592">
        <f t="shared" si="5"/>
        <v>0</v>
      </c>
      <c r="S36" s="120"/>
      <c r="T36" s="120"/>
      <c r="U36" s="120"/>
      <c r="V36" s="592">
        <f t="shared" si="6"/>
        <v>0</v>
      </c>
    </row>
    <row r="37" spans="2:22" s="56" customFormat="1" outlineLevel="2" x14ac:dyDescent="0.2">
      <c r="B37" s="117">
        <v>1</v>
      </c>
      <c r="C37" s="117">
        <v>3</v>
      </c>
      <c r="D37" s="117">
        <v>8</v>
      </c>
      <c r="E37" s="118"/>
      <c r="F37" s="119">
        <v>10</v>
      </c>
      <c r="G37" s="595"/>
      <c r="H37" s="595"/>
      <c r="I37" s="155" t="s">
        <v>347</v>
      </c>
      <c r="J37" s="592">
        <f t="shared" si="0"/>
        <v>0</v>
      </c>
      <c r="K37" s="601" t="str">
        <f t="shared" si="1"/>
        <v>0.00</v>
      </c>
      <c r="L37" s="601" t="str">
        <f t="shared" si="2"/>
        <v>0.00</v>
      </c>
      <c r="M37" s="615"/>
      <c r="N37" s="120"/>
      <c r="O37" s="120"/>
      <c r="P37" s="120"/>
      <c r="Q37" s="120"/>
      <c r="R37" s="592">
        <f t="shared" si="5"/>
        <v>0</v>
      </c>
      <c r="S37" s="120"/>
      <c r="T37" s="120"/>
      <c r="U37" s="120"/>
      <c r="V37" s="592">
        <f t="shared" si="6"/>
        <v>0</v>
      </c>
    </row>
    <row r="38" spans="2:22" s="56" customFormat="1" outlineLevel="2" x14ac:dyDescent="0.2">
      <c r="B38" s="117">
        <v>1</v>
      </c>
      <c r="C38" s="117">
        <v>3</v>
      </c>
      <c r="D38" s="117">
        <v>9</v>
      </c>
      <c r="E38" s="118"/>
      <c r="F38" s="119">
        <v>11</v>
      </c>
      <c r="G38" s="595"/>
      <c r="H38" s="595"/>
      <c r="I38" s="155" t="s">
        <v>348</v>
      </c>
      <c r="J38" s="592">
        <f t="shared" si="0"/>
        <v>0</v>
      </c>
      <c r="K38" s="601" t="str">
        <f t="shared" si="1"/>
        <v>0.00</v>
      </c>
      <c r="L38" s="601" t="str">
        <f t="shared" si="2"/>
        <v>0.00</v>
      </c>
      <c r="M38" s="615"/>
      <c r="N38" s="120"/>
      <c r="O38" s="120"/>
      <c r="P38" s="120"/>
      <c r="Q38" s="120"/>
      <c r="R38" s="592">
        <f t="shared" si="5"/>
        <v>0</v>
      </c>
      <c r="S38" s="120"/>
      <c r="T38" s="120"/>
      <c r="U38" s="120"/>
      <c r="V38" s="592">
        <f t="shared" si="6"/>
        <v>0</v>
      </c>
    </row>
    <row r="39" spans="2:22" s="363" customFormat="1" outlineLevel="1" x14ac:dyDescent="0.2">
      <c r="B39" s="357">
        <v>1</v>
      </c>
      <c r="C39" s="358">
        <v>4</v>
      </c>
      <c r="D39" s="357"/>
      <c r="E39" s="358"/>
      <c r="F39" s="359">
        <v>12</v>
      </c>
      <c r="G39" s="360"/>
      <c r="H39" s="360"/>
      <c r="I39" s="361" t="s">
        <v>349</v>
      </c>
      <c r="J39" s="589">
        <f t="shared" si="0"/>
        <v>0</v>
      </c>
      <c r="K39" s="600" t="str">
        <f t="shared" si="1"/>
        <v>0.00</v>
      </c>
      <c r="L39" s="600" t="str">
        <f t="shared" si="2"/>
        <v>0.00</v>
      </c>
      <c r="M39" s="615"/>
      <c r="N39" s="362">
        <f>SUM(N40)</f>
        <v>0</v>
      </c>
      <c r="O39" s="362">
        <f t="shared" ref="O39:Q39" si="9">SUM(O40)</f>
        <v>0</v>
      </c>
      <c r="P39" s="362">
        <f t="shared" si="9"/>
        <v>0</v>
      </c>
      <c r="Q39" s="362">
        <f t="shared" si="9"/>
        <v>0</v>
      </c>
      <c r="R39" s="589">
        <f t="shared" si="5"/>
        <v>0</v>
      </c>
      <c r="S39" s="362">
        <f>SUM(S40)</f>
        <v>0</v>
      </c>
      <c r="T39" s="362">
        <f>SUM(T40)</f>
        <v>0</v>
      </c>
      <c r="U39" s="362">
        <f>SUM(U40)</f>
        <v>0</v>
      </c>
      <c r="V39" s="589">
        <f t="shared" si="6"/>
        <v>0</v>
      </c>
    </row>
    <row r="40" spans="2:22" s="56" customFormat="1" outlineLevel="2" x14ac:dyDescent="0.2">
      <c r="B40" s="117">
        <v>1</v>
      </c>
      <c r="C40" s="117">
        <v>4</v>
      </c>
      <c r="D40" s="117">
        <v>1</v>
      </c>
      <c r="E40" s="118"/>
      <c r="F40" s="119"/>
      <c r="G40" s="595"/>
      <c r="H40" s="595"/>
      <c r="I40" s="155" t="s">
        <v>349</v>
      </c>
      <c r="J40" s="592">
        <f t="shared" si="0"/>
        <v>0</v>
      </c>
      <c r="K40" s="601" t="str">
        <f t="shared" si="1"/>
        <v>0.00</v>
      </c>
      <c r="L40" s="601" t="str">
        <f t="shared" si="2"/>
        <v>0.00</v>
      </c>
      <c r="M40" s="615"/>
      <c r="N40" s="120"/>
      <c r="O40" s="120"/>
      <c r="P40" s="120"/>
      <c r="Q40" s="120"/>
      <c r="R40" s="592">
        <f t="shared" si="5"/>
        <v>0</v>
      </c>
      <c r="S40" s="120"/>
      <c r="T40" s="120"/>
      <c r="U40" s="120"/>
      <c r="V40" s="592">
        <f t="shared" si="6"/>
        <v>0</v>
      </c>
    </row>
    <row r="41" spans="2:22" s="363" customFormat="1" outlineLevel="1" x14ac:dyDescent="0.2">
      <c r="B41" s="357">
        <v>1</v>
      </c>
      <c r="C41" s="358">
        <v>5</v>
      </c>
      <c r="D41" s="357"/>
      <c r="E41" s="358"/>
      <c r="F41" s="359">
        <v>13</v>
      </c>
      <c r="G41" s="360"/>
      <c r="H41" s="360"/>
      <c r="I41" s="361" t="s">
        <v>1138</v>
      </c>
      <c r="J41" s="589">
        <f t="shared" si="0"/>
        <v>0</v>
      </c>
      <c r="K41" s="600" t="str">
        <f t="shared" si="1"/>
        <v>0.00</v>
      </c>
      <c r="L41" s="600" t="str">
        <f t="shared" si="2"/>
        <v>0.00</v>
      </c>
      <c r="M41" s="615"/>
      <c r="N41" s="362">
        <f>SUM(N42:N43)</f>
        <v>0</v>
      </c>
      <c r="O41" s="362">
        <f t="shared" ref="O41:Q41" si="10">SUM(O42:O43)</f>
        <v>0</v>
      </c>
      <c r="P41" s="362">
        <f t="shared" si="10"/>
        <v>0</v>
      </c>
      <c r="Q41" s="362">
        <f t="shared" si="10"/>
        <v>0</v>
      </c>
      <c r="R41" s="589">
        <f t="shared" si="5"/>
        <v>0</v>
      </c>
      <c r="S41" s="362">
        <f>SUM(S42:S43)</f>
        <v>0</v>
      </c>
      <c r="T41" s="362">
        <f>SUM(T42:T43)</f>
        <v>0</v>
      </c>
      <c r="U41" s="362">
        <f>SUM(U42:U43)</f>
        <v>0</v>
      </c>
      <c r="V41" s="589">
        <f t="shared" si="6"/>
        <v>0</v>
      </c>
    </row>
    <row r="42" spans="2:22" s="56" customFormat="1" outlineLevel="2" x14ac:dyDescent="0.2">
      <c r="B42" s="117">
        <v>1</v>
      </c>
      <c r="C42" s="117">
        <v>5</v>
      </c>
      <c r="D42" s="117">
        <v>1</v>
      </c>
      <c r="E42" s="118"/>
      <c r="F42" s="119">
        <v>13</v>
      </c>
      <c r="G42" s="595">
        <v>1</v>
      </c>
      <c r="H42" s="595"/>
      <c r="I42" s="155" t="s">
        <v>350</v>
      </c>
      <c r="J42" s="592">
        <f t="shared" si="0"/>
        <v>0</v>
      </c>
      <c r="K42" s="601" t="str">
        <f t="shared" si="1"/>
        <v>0.00</v>
      </c>
      <c r="L42" s="601" t="str">
        <f t="shared" si="2"/>
        <v>0.00</v>
      </c>
      <c r="M42" s="615"/>
      <c r="N42" s="120"/>
      <c r="O42" s="120"/>
      <c r="P42" s="120"/>
      <c r="Q42" s="120"/>
      <c r="R42" s="592">
        <f t="shared" si="5"/>
        <v>0</v>
      </c>
      <c r="S42" s="120"/>
      <c r="T42" s="120"/>
      <c r="U42" s="120"/>
      <c r="V42" s="592">
        <f t="shared" si="6"/>
        <v>0</v>
      </c>
    </row>
    <row r="43" spans="2:22" s="56" customFormat="1" outlineLevel="2" x14ac:dyDescent="0.2">
      <c r="B43" s="117">
        <v>1</v>
      </c>
      <c r="C43" s="117">
        <v>5</v>
      </c>
      <c r="D43" s="117">
        <v>2</v>
      </c>
      <c r="E43" s="118"/>
      <c r="F43" s="119">
        <v>15</v>
      </c>
      <c r="G43" s="595"/>
      <c r="H43" s="595"/>
      <c r="I43" s="155" t="s">
        <v>351</v>
      </c>
      <c r="J43" s="592">
        <f t="shared" si="0"/>
        <v>0</v>
      </c>
      <c r="K43" s="601" t="str">
        <f t="shared" si="1"/>
        <v>0.00</v>
      </c>
      <c r="L43" s="601" t="str">
        <f t="shared" si="2"/>
        <v>0.00</v>
      </c>
      <c r="M43" s="615"/>
      <c r="N43" s="120"/>
      <c r="O43" s="120"/>
      <c r="P43" s="120"/>
      <c r="Q43" s="120"/>
      <c r="R43" s="592">
        <f t="shared" si="5"/>
        <v>0</v>
      </c>
      <c r="S43" s="120"/>
      <c r="T43" s="120"/>
      <c r="U43" s="120"/>
      <c r="V43" s="592">
        <f t="shared" si="6"/>
        <v>0</v>
      </c>
    </row>
    <row r="44" spans="2:22" s="363" customFormat="1" outlineLevel="1" x14ac:dyDescent="0.2">
      <c r="B44" s="357">
        <v>1</v>
      </c>
      <c r="C44" s="358">
        <v>6</v>
      </c>
      <c r="D44" s="357"/>
      <c r="E44" s="358"/>
      <c r="F44" s="359">
        <v>16</v>
      </c>
      <c r="G44" s="360"/>
      <c r="H44" s="360"/>
      <c r="I44" s="361" t="s">
        <v>859</v>
      </c>
      <c r="J44" s="589">
        <f t="shared" si="0"/>
        <v>0</v>
      </c>
      <c r="K44" s="600" t="str">
        <f t="shared" si="1"/>
        <v>0.00</v>
      </c>
      <c r="L44" s="600" t="str">
        <f t="shared" si="2"/>
        <v>0.00</v>
      </c>
      <c r="M44" s="615"/>
      <c r="N44" s="362">
        <f>SUM(N45:N47)</f>
        <v>0</v>
      </c>
      <c r="O44" s="362">
        <f t="shared" ref="O44:Q44" si="11">SUM(O45:O47)</f>
        <v>0</v>
      </c>
      <c r="P44" s="362">
        <f t="shared" si="11"/>
        <v>0</v>
      </c>
      <c r="Q44" s="362">
        <f t="shared" si="11"/>
        <v>0</v>
      </c>
      <c r="R44" s="589">
        <f t="shared" si="5"/>
        <v>0</v>
      </c>
      <c r="S44" s="362">
        <f>SUM(S45:S47)</f>
        <v>0</v>
      </c>
      <c r="T44" s="362">
        <f>SUM(T45:T47)</f>
        <v>0</v>
      </c>
      <c r="U44" s="362">
        <f>SUM(U45:U47)</f>
        <v>0</v>
      </c>
      <c r="V44" s="589">
        <f t="shared" si="6"/>
        <v>0</v>
      </c>
    </row>
    <row r="45" spans="2:22" s="56" customFormat="1" outlineLevel="2" x14ac:dyDescent="0.2">
      <c r="B45" s="117">
        <v>1</v>
      </c>
      <c r="C45" s="117">
        <v>6</v>
      </c>
      <c r="D45" s="117">
        <v>1</v>
      </c>
      <c r="E45" s="118"/>
      <c r="F45" s="119"/>
      <c r="G45" s="595">
        <v>1</v>
      </c>
      <c r="H45" s="595"/>
      <c r="I45" s="155" t="s">
        <v>352</v>
      </c>
      <c r="J45" s="592">
        <f t="shared" si="0"/>
        <v>0</v>
      </c>
      <c r="K45" s="601" t="str">
        <f t="shared" si="1"/>
        <v>0.00</v>
      </c>
      <c r="L45" s="601" t="str">
        <f t="shared" si="2"/>
        <v>0.00</v>
      </c>
      <c r="M45" s="615"/>
      <c r="N45" s="120"/>
      <c r="O45" s="120"/>
      <c r="P45" s="120"/>
      <c r="Q45" s="120"/>
      <c r="R45" s="592">
        <f t="shared" si="5"/>
        <v>0</v>
      </c>
      <c r="S45" s="120"/>
      <c r="T45" s="120"/>
      <c r="U45" s="120"/>
      <c r="V45" s="592">
        <f t="shared" si="6"/>
        <v>0</v>
      </c>
    </row>
    <row r="46" spans="2:22" s="56" customFormat="1" outlineLevel="2" x14ac:dyDescent="0.2">
      <c r="B46" s="117">
        <v>1</v>
      </c>
      <c r="C46" s="117">
        <v>6</v>
      </c>
      <c r="D46" s="117">
        <v>2</v>
      </c>
      <c r="E46" s="118"/>
      <c r="F46" s="119"/>
      <c r="G46" s="595">
        <v>2</v>
      </c>
      <c r="H46" s="595"/>
      <c r="I46" s="155" t="s">
        <v>353</v>
      </c>
      <c r="J46" s="592">
        <f t="shared" si="0"/>
        <v>0</v>
      </c>
      <c r="K46" s="601" t="str">
        <f t="shared" si="1"/>
        <v>0.00</v>
      </c>
      <c r="L46" s="601" t="str">
        <f t="shared" si="2"/>
        <v>0.00</v>
      </c>
      <c r="M46" s="615"/>
      <c r="N46" s="120"/>
      <c r="O46" s="120"/>
      <c r="P46" s="120"/>
      <c r="Q46" s="120"/>
      <c r="R46" s="592">
        <f t="shared" si="5"/>
        <v>0</v>
      </c>
      <c r="S46" s="120"/>
      <c r="T46" s="120"/>
      <c r="U46" s="120"/>
      <c r="V46" s="592">
        <f t="shared" si="6"/>
        <v>0</v>
      </c>
    </row>
    <row r="47" spans="2:22" s="56" customFormat="1" outlineLevel="2" x14ac:dyDescent="0.2">
      <c r="B47" s="117">
        <v>1</v>
      </c>
      <c r="C47" s="117">
        <v>6</v>
      </c>
      <c r="D47" s="117">
        <v>3</v>
      </c>
      <c r="E47" s="118"/>
      <c r="F47" s="119"/>
      <c r="G47" s="595">
        <v>3</v>
      </c>
      <c r="H47" s="595"/>
      <c r="I47" s="155" t="s">
        <v>1143</v>
      </c>
      <c r="J47" s="592">
        <f t="shared" si="0"/>
        <v>0</v>
      </c>
      <c r="K47" s="601" t="str">
        <f t="shared" si="1"/>
        <v>0.00</v>
      </c>
      <c r="L47" s="601" t="str">
        <f t="shared" si="2"/>
        <v>0.00</v>
      </c>
      <c r="M47" s="615"/>
      <c r="N47" s="120"/>
      <c r="O47" s="120"/>
      <c r="P47" s="120"/>
      <c r="Q47" s="120"/>
      <c r="R47" s="592">
        <f t="shared" si="5"/>
        <v>0</v>
      </c>
      <c r="S47" s="120"/>
      <c r="T47" s="120"/>
      <c r="U47" s="120"/>
      <c r="V47" s="592">
        <f t="shared" si="6"/>
        <v>0</v>
      </c>
    </row>
    <row r="48" spans="2:22" s="363" customFormat="1" outlineLevel="1" x14ac:dyDescent="0.2">
      <c r="B48" s="357">
        <v>1</v>
      </c>
      <c r="C48" s="358">
        <v>7</v>
      </c>
      <c r="D48" s="357"/>
      <c r="E48" s="358"/>
      <c r="F48" s="359">
        <v>17</v>
      </c>
      <c r="G48" s="360"/>
      <c r="H48" s="360"/>
      <c r="I48" s="361" t="s">
        <v>1144</v>
      </c>
      <c r="J48" s="589">
        <f t="shared" si="0"/>
        <v>0</v>
      </c>
      <c r="K48" s="600" t="str">
        <f t="shared" si="1"/>
        <v>0.00</v>
      </c>
      <c r="L48" s="600" t="str">
        <f t="shared" si="2"/>
        <v>0.00</v>
      </c>
      <c r="M48" s="615"/>
      <c r="N48" s="362">
        <f>SUM(N49:N52)</f>
        <v>0</v>
      </c>
      <c r="O48" s="362">
        <f t="shared" ref="O48:Q48" si="12">SUM(O49:O52)</f>
        <v>0</v>
      </c>
      <c r="P48" s="362">
        <f t="shared" si="12"/>
        <v>0</v>
      </c>
      <c r="Q48" s="362">
        <f t="shared" si="12"/>
        <v>0</v>
      </c>
      <c r="R48" s="589">
        <f t="shared" si="5"/>
        <v>0</v>
      </c>
      <c r="S48" s="362">
        <f>SUM(S49:S52)</f>
        <v>0</v>
      </c>
      <c r="T48" s="362">
        <f>SUM(T49:T52)</f>
        <v>0</v>
      </c>
      <c r="U48" s="362">
        <f>SUM(U49:U52)</f>
        <v>0</v>
      </c>
      <c r="V48" s="589">
        <f t="shared" si="6"/>
        <v>0</v>
      </c>
    </row>
    <row r="49" spans="2:23" s="56" customFormat="1" outlineLevel="2" x14ac:dyDescent="0.2">
      <c r="B49" s="117">
        <v>1</v>
      </c>
      <c r="C49" s="117">
        <v>7</v>
      </c>
      <c r="D49" s="117">
        <v>1</v>
      </c>
      <c r="E49" s="118"/>
      <c r="F49" s="119"/>
      <c r="G49" s="595">
        <v>1</v>
      </c>
      <c r="H49" s="595"/>
      <c r="I49" s="155" t="s">
        <v>1149</v>
      </c>
      <c r="J49" s="592">
        <f t="shared" si="0"/>
        <v>0</v>
      </c>
      <c r="K49" s="601" t="str">
        <f t="shared" si="1"/>
        <v>0.00</v>
      </c>
      <c r="L49" s="601" t="str">
        <f t="shared" si="2"/>
        <v>0.00</v>
      </c>
      <c r="M49" s="615"/>
      <c r="N49" s="120"/>
      <c r="O49" s="120"/>
      <c r="P49" s="120"/>
      <c r="Q49" s="120"/>
      <c r="R49" s="592">
        <f t="shared" si="5"/>
        <v>0</v>
      </c>
      <c r="S49" s="120"/>
      <c r="T49" s="120"/>
      <c r="U49" s="120"/>
      <c r="V49" s="592">
        <f t="shared" si="6"/>
        <v>0</v>
      </c>
    </row>
    <row r="50" spans="2:23" s="56" customFormat="1" outlineLevel="2" x14ac:dyDescent="0.2">
      <c r="B50" s="117">
        <v>1</v>
      </c>
      <c r="C50" s="117">
        <v>7</v>
      </c>
      <c r="D50" s="117">
        <v>2</v>
      </c>
      <c r="E50" s="118"/>
      <c r="F50" s="119">
        <v>18</v>
      </c>
      <c r="G50" s="595"/>
      <c r="H50" s="595"/>
      <c r="I50" s="155" t="s">
        <v>860</v>
      </c>
      <c r="J50" s="592">
        <f t="shared" si="0"/>
        <v>0</v>
      </c>
      <c r="K50" s="601" t="str">
        <f t="shared" si="1"/>
        <v>0.00</v>
      </c>
      <c r="L50" s="601" t="str">
        <f t="shared" si="2"/>
        <v>0.00</v>
      </c>
      <c r="M50" s="615"/>
      <c r="N50" s="120"/>
      <c r="O50" s="120"/>
      <c r="P50" s="120"/>
      <c r="Q50" s="120"/>
      <c r="R50" s="592">
        <f t="shared" si="5"/>
        <v>0</v>
      </c>
      <c r="S50" s="120"/>
      <c r="T50" s="120"/>
      <c r="U50" s="120"/>
      <c r="V50" s="592">
        <f t="shared" si="6"/>
        <v>0</v>
      </c>
    </row>
    <row r="51" spans="2:23" s="56" customFormat="1" outlineLevel="2" x14ac:dyDescent="0.2">
      <c r="B51" s="117">
        <v>1</v>
      </c>
      <c r="C51" s="117">
        <v>7</v>
      </c>
      <c r="D51" s="117">
        <v>3</v>
      </c>
      <c r="E51" s="118"/>
      <c r="F51" s="119">
        <v>19</v>
      </c>
      <c r="G51" s="595"/>
      <c r="H51" s="595"/>
      <c r="I51" s="155" t="s">
        <v>1151</v>
      </c>
      <c r="J51" s="592">
        <f t="shared" si="0"/>
        <v>0</v>
      </c>
      <c r="K51" s="601" t="str">
        <f t="shared" si="1"/>
        <v>0.00</v>
      </c>
      <c r="L51" s="601" t="str">
        <f t="shared" si="2"/>
        <v>0.00</v>
      </c>
      <c r="M51" s="615"/>
      <c r="N51" s="120"/>
      <c r="O51" s="120"/>
      <c r="P51" s="120"/>
      <c r="Q51" s="120"/>
      <c r="R51" s="592">
        <f t="shared" si="5"/>
        <v>0</v>
      </c>
      <c r="S51" s="120"/>
      <c r="T51" s="120"/>
      <c r="U51" s="120"/>
      <c r="V51" s="592">
        <f t="shared" si="6"/>
        <v>0</v>
      </c>
    </row>
    <row r="52" spans="2:23" s="56" customFormat="1" outlineLevel="2" x14ac:dyDescent="0.2">
      <c r="B52" s="117">
        <v>1</v>
      </c>
      <c r="C52" s="117">
        <v>7</v>
      </c>
      <c r="D52" s="117">
        <v>4</v>
      </c>
      <c r="E52" s="118"/>
      <c r="F52" s="119">
        <v>20</v>
      </c>
      <c r="G52" s="595"/>
      <c r="H52" s="595"/>
      <c r="I52" s="155" t="s">
        <v>1152</v>
      </c>
      <c r="J52" s="592">
        <f t="shared" ref="J52:J83" si="13">SUM(R52,V52)</f>
        <v>0</v>
      </c>
      <c r="K52" s="601" t="str">
        <f t="shared" ref="K52:K83" si="14">IF(J52=0,"0.00",((R52/J52)*100))</f>
        <v>0.00</v>
      </c>
      <c r="L52" s="601" t="str">
        <f t="shared" ref="L52:L83" si="15">IF(J52=0,"0.00",((V52/J52)*100))</f>
        <v>0.00</v>
      </c>
      <c r="M52" s="615"/>
      <c r="N52" s="120"/>
      <c r="O52" s="120"/>
      <c r="P52" s="120"/>
      <c r="Q52" s="120"/>
      <c r="R52" s="592">
        <f t="shared" si="5"/>
        <v>0</v>
      </c>
      <c r="S52" s="120"/>
      <c r="T52" s="120"/>
      <c r="U52" s="120"/>
      <c r="V52" s="592">
        <f t="shared" si="6"/>
        <v>0</v>
      </c>
    </row>
    <row r="53" spans="2:23" s="363" customFormat="1" outlineLevel="1" x14ac:dyDescent="0.2">
      <c r="B53" s="357">
        <v>1</v>
      </c>
      <c r="C53" s="358">
        <v>8</v>
      </c>
      <c r="D53" s="357"/>
      <c r="E53" s="358"/>
      <c r="F53" s="359">
        <v>21</v>
      </c>
      <c r="G53" s="360"/>
      <c r="H53" s="360"/>
      <c r="I53" s="361" t="s">
        <v>64</v>
      </c>
      <c r="J53" s="589">
        <f t="shared" si="13"/>
        <v>0</v>
      </c>
      <c r="K53" s="600" t="str">
        <f t="shared" si="14"/>
        <v>0.00</v>
      </c>
      <c r="L53" s="600" t="str">
        <f t="shared" si="15"/>
        <v>0.00</v>
      </c>
      <c r="M53" s="615"/>
      <c r="N53" s="362">
        <f>SUM(N54:N58)</f>
        <v>0</v>
      </c>
      <c r="O53" s="362">
        <f t="shared" ref="O53:Q53" si="16">SUM(O54:O58)</f>
        <v>0</v>
      </c>
      <c r="P53" s="362">
        <f t="shared" si="16"/>
        <v>0</v>
      </c>
      <c r="Q53" s="362">
        <f t="shared" si="16"/>
        <v>0</v>
      </c>
      <c r="R53" s="589">
        <f t="shared" si="5"/>
        <v>0</v>
      </c>
      <c r="S53" s="362">
        <f>SUM(S54:S58)</f>
        <v>0</v>
      </c>
      <c r="T53" s="362">
        <f>SUM(T54:T58)</f>
        <v>0</v>
      </c>
      <c r="U53" s="362">
        <f>SUM(U54:U58)</f>
        <v>0</v>
      </c>
      <c r="V53" s="589">
        <f t="shared" si="6"/>
        <v>0</v>
      </c>
    </row>
    <row r="54" spans="2:23" s="56" customFormat="1" outlineLevel="2" x14ac:dyDescent="0.2">
      <c r="B54" s="117">
        <v>1</v>
      </c>
      <c r="C54" s="117">
        <v>8</v>
      </c>
      <c r="D54" s="117">
        <v>1</v>
      </c>
      <c r="E54" s="118"/>
      <c r="F54" s="119"/>
      <c r="G54" s="595">
        <v>1</v>
      </c>
      <c r="H54" s="595"/>
      <c r="I54" s="155" t="s">
        <v>1154</v>
      </c>
      <c r="J54" s="592">
        <f t="shared" si="13"/>
        <v>0</v>
      </c>
      <c r="K54" s="601" t="str">
        <f t="shared" si="14"/>
        <v>0.00</v>
      </c>
      <c r="L54" s="601" t="str">
        <f t="shared" si="15"/>
        <v>0.00</v>
      </c>
      <c r="M54" s="615"/>
      <c r="N54" s="120"/>
      <c r="O54" s="120"/>
      <c r="P54" s="120"/>
      <c r="Q54" s="120"/>
      <c r="R54" s="592">
        <f t="shared" si="5"/>
        <v>0</v>
      </c>
      <c r="S54" s="120"/>
      <c r="T54" s="120"/>
      <c r="U54" s="120"/>
      <c r="V54" s="592">
        <f t="shared" si="6"/>
        <v>0</v>
      </c>
    </row>
    <row r="55" spans="2:23" s="56" customFormat="1" outlineLevel="2" x14ac:dyDescent="0.2">
      <c r="B55" s="117">
        <v>1</v>
      </c>
      <c r="C55" s="117">
        <v>8</v>
      </c>
      <c r="D55" s="117">
        <v>2</v>
      </c>
      <c r="E55" s="118"/>
      <c r="F55" s="119"/>
      <c r="G55" s="595">
        <v>2</v>
      </c>
      <c r="H55" s="595"/>
      <c r="I55" s="155" t="s">
        <v>354</v>
      </c>
      <c r="J55" s="592">
        <f t="shared" si="13"/>
        <v>0</v>
      </c>
      <c r="K55" s="601" t="str">
        <f t="shared" si="14"/>
        <v>0.00</v>
      </c>
      <c r="L55" s="601" t="str">
        <f t="shared" si="15"/>
        <v>0.00</v>
      </c>
      <c r="M55" s="615"/>
      <c r="N55" s="120"/>
      <c r="O55" s="120"/>
      <c r="P55" s="120"/>
      <c r="Q55" s="120"/>
      <c r="R55" s="592">
        <f t="shared" si="5"/>
        <v>0</v>
      </c>
      <c r="S55" s="120"/>
      <c r="T55" s="120"/>
      <c r="U55" s="120"/>
      <c r="V55" s="592">
        <f t="shared" si="6"/>
        <v>0</v>
      </c>
    </row>
    <row r="56" spans="2:23" s="56" customFormat="1" outlineLevel="2" x14ac:dyDescent="0.2">
      <c r="B56" s="117">
        <v>1</v>
      </c>
      <c r="C56" s="117">
        <v>8</v>
      </c>
      <c r="D56" s="117">
        <v>3</v>
      </c>
      <c r="E56" s="118"/>
      <c r="F56" s="119">
        <v>22</v>
      </c>
      <c r="G56" s="595"/>
      <c r="H56" s="595"/>
      <c r="I56" s="155" t="s">
        <v>1157</v>
      </c>
      <c r="J56" s="592">
        <f t="shared" si="13"/>
        <v>0</v>
      </c>
      <c r="K56" s="601" t="str">
        <f t="shared" si="14"/>
        <v>0.00</v>
      </c>
      <c r="L56" s="601" t="str">
        <f t="shared" si="15"/>
        <v>0.00</v>
      </c>
      <c r="M56" s="615"/>
      <c r="N56" s="120"/>
      <c r="O56" s="120"/>
      <c r="P56" s="120"/>
      <c r="Q56" s="120"/>
      <c r="R56" s="592">
        <f t="shared" si="5"/>
        <v>0</v>
      </c>
      <c r="S56" s="120"/>
      <c r="T56" s="120"/>
      <c r="U56" s="120"/>
      <c r="V56" s="592">
        <f t="shared" si="6"/>
        <v>0</v>
      </c>
      <c r="W56" s="121"/>
    </row>
    <row r="57" spans="2:23" s="56" customFormat="1" outlineLevel="2" x14ac:dyDescent="0.2">
      <c r="B57" s="117">
        <v>1</v>
      </c>
      <c r="C57" s="117">
        <v>8</v>
      </c>
      <c r="D57" s="117">
        <v>4</v>
      </c>
      <c r="E57" s="118"/>
      <c r="F57" s="119"/>
      <c r="G57" s="595"/>
      <c r="H57" s="595">
        <v>4</v>
      </c>
      <c r="I57" s="155" t="s">
        <v>355</v>
      </c>
      <c r="J57" s="592">
        <f t="shared" si="13"/>
        <v>0</v>
      </c>
      <c r="K57" s="601" t="str">
        <f t="shared" si="14"/>
        <v>0.00</v>
      </c>
      <c r="L57" s="601" t="str">
        <f t="shared" si="15"/>
        <v>0.00</v>
      </c>
      <c r="M57" s="615"/>
      <c r="N57" s="120"/>
      <c r="O57" s="120"/>
      <c r="P57" s="120"/>
      <c r="Q57" s="120"/>
      <c r="R57" s="592">
        <f t="shared" si="5"/>
        <v>0</v>
      </c>
      <c r="S57" s="120"/>
      <c r="T57" s="120"/>
      <c r="U57" s="120"/>
      <c r="V57" s="592">
        <f t="shared" si="6"/>
        <v>0</v>
      </c>
    </row>
    <row r="58" spans="2:23" s="56" customFormat="1" outlineLevel="2" x14ac:dyDescent="0.2">
      <c r="B58" s="117">
        <v>1</v>
      </c>
      <c r="C58" s="117">
        <v>8</v>
      </c>
      <c r="D58" s="117">
        <v>5</v>
      </c>
      <c r="E58" s="118"/>
      <c r="F58" s="119"/>
      <c r="G58" s="595"/>
      <c r="H58" s="595">
        <v>5</v>
      </c>
      <c r="I58" s="155" t="s">
        <v>348</v>
      </c>
      <c r="J58" s="592">
        <f t="shared" si="13"/>
        <v>0</v>
      </c>
      <c r="K58" s="601" t="str">
        <f t="shared" si="14"/>
        <v>0.00</v>
      </c>
      <c r="L58" s="601" t="str">
        <f t="shared" si="15"/>
        <v>0.00</v>
      </c>
      <c r="M58" s="615"/>
      <c r="N58" s="120"/>
      <c r="O58" s="120"/>
      <c r="P58" s="120"/>
      <c r="Q58" s="120"/>
      <c r="R58" s="592">
        <f t="shared" si="5"/>
        <v>0</v>
      </c>
      <c r="S58" s="120"/>
      <c r="T58" s="120"/>
      <c r="U58" s="120"/>
      <c r="V58" s="592">
        <f t="shared" si="6"/>
        <v>0</v>
      </c>
    </row>
    <row r="59" spans="2:23" s="116" customFormat="1" x14ac:dyDescent="0.2">
      <c r="B59" s="356">
        <v>2</v>
      </c>
      <c r="C59" s="373"/>
      <c r="D59" s="356"/>
      <c r="E59" s="374"/>
      <c r="F59" s="375"/>
      <c r="G59" s="375"/>
      <c r="H59" s="375"/>
      <c r="I59" s="598" t="s">
        <v>113</v>
      </c>
      <c r="J59" s="594">
        <f t="shared" si="13"/>
        <v>0</v>
      </c>
      <c r="K59" s="602" t="str">
        <f t="shared" si="14"/>
        <v>0.00</v>
      </c>
      <c r="L59" s="602" t="str">
        <f t="shared" si="15"/>
        <v>0.00</v>
      </c>
      <c r="M59" s="615"/>
      <c r="N59" s="593">
        <f>SUM(N60,N67,N75,N81,N86,N93,N103)</f>
        <v>0</v>
      </c>
      <c r="O59" s="593">
        <f t="shared" ref="O59:Q59" si="17">SUM(O60,O67,O75,O81,O86,O93,O103)</f>
        <v>0</v>
      </c>
      <c r="P59" s="593">
        <f t="shared" si="17"/>
        <v>0</v>
      </c>
      <c r="Q59" s="593">
        <f t="shared" si="17"/>
        <v>0</v>
      </c>
      <c r="R59" s="594">
        <f t="shared" si="5"/>
        <v>0</v>
      </c>
      <c r="S59" s="593">
        <f t="shared" ref="S59:U59" si="18">SUM(S60,S67,S75,S81,S86,S93,S103)</f>
        <v>0</v>
      </c>
      <c r="T59" s="593">
        <f t="shared" si="18"/>
        <v>0</v>
      </c>
      <c r="U59" s="593">
        <f t="shared" si="18"/>
        <v>0</v>
      </c>
      <c r="V59" s="594">
        <f t="shared" si="6"/>
        <v>0</v>
      </c>
    </row>
    <row r="60" spans="2:23" s="363" customFormat="1" outlineLevel="1" x14ac:dyDescent="0.2">
      <c r="B60" s="357">
        <v>2</v>
      </c>
      <c r="C60" s="358">
        <v>1</v>
      </c>
      <c r="D60" s="357"/>
      <c r="E60" s="358"/>
      <c r="F60" s="359">
        <v>23</v>
      </c>
      <c r="G60" s="360"/>
      <c r="H60" s="360"/>
      <c r="I60" s="361" t="s">
        <v>1160</v>
      </c>
      <c r="J60" s="589">
        <f t="shared" si="13"/>
        <v>0</v>
      </c>
      <c r="K60" s="600" t="str">
        <f t="shared" si="14"/>
        <v>0.00</v>
      </c>
      <c r="L60" s="600" t="str">
        <f t="shared" si="15"/>
        <v>0.00</v>
      </c>
      <c r="M60" s="615"/>
      <c r="N60" s="362">
        <f>SUM(N61:N66)</f>
        <v>0</v>
      </c>
      <c r="O60" s="362">
        <f t="shared" ref="O60:Q60" si="19">SUM(O61:O66)</f>
        <v>0</v>
      </c>
      <c r="P60" s="362">
        <f t="shared" si="19"/>
        <v>0</v>
      </c>
      <c r="Q60" s="362">
        <f t="shared" si="19"/>
        <v>0</v>
      </c>
      <c r="R60" s="589">
        <f t="shared" si="5"/>
        <v>0</v>
      </c>
      <c r="S60" s="362">
        <f>SUM(S61:S66)</f>
        <v>0</v>
      </c>
      <c r="T60" s="362">
        <f>SUM(T61:T66)</f>
        <v>0</v>
      </c>
      <c r="U60" s="362">
        <f>SUM(U61:U66)</f>
        <v>0</v>
      </c>
      <c r="V60" s="589">
        <f t="shared" si="6"/>
        <v>0</v>
      </c>
    </row>
    <row r="61" spans="2:23" s="56" customFormat="1" outlineLevel="2" x14ac:dyDescent="0.2">
      <c r="B61" s="117">
        <v>2</v>
      </c>
      <c r="C61" s="117">
        <v>1</v>
      </c>
      <c r="D61" s="117">
        <v>1</v>
      </c>
      <c r="E61" s="118"/>
      <c r="F61" s="119"/>
      <c r="G61" s="595">
        <v>1</v>
      </c>
      <c r="H61" s="595"/>
      <c r="I61" s="155" t="s">
        <v>861</v>
      </c>
      <c r="J61" s="592">
        <f t="shared" si="13"/>
        <v>0</v>
      </c>
      <c r="K61" s="601" t="str">
        <f t="shared" si="14"/>
        <v>0.00</v>
      </c>
      <c r="L61" s="601" t="str">
        <f t="shared" si="15"/>
        <v>0.00</v>
      </c>
      <c r="M61" s="615"/>
      <c r="N61" s="120"/>
      <c r="O61" s="120"/>
      <c r="P61" s="120"/>
      <c r="Q61" s="120"/>
      <c r="R61" s="592">
        <f t="shared" si="5"/>
        <v>0</v>
      </c>
      <c r="S61" s="120"/>
      <c r="T61" s="120"/>
      <c r="U61" s="120"/>
      <c r="V61" s="592">
        <f t="shared" si="6"/>
        <v>0</v>
      </c>
    </row>
    <row r="62" spans="2:23" s="56" customFormat="1" outlineLevel="2" x14ac:dyDescent="0.2">
      <c r="B62" s="117">
        <v>2</v>
      </c>
      <c r="C62" s="117">
        <v>1</v>
      </c>
      <c r="D62" s="117">
        <v>2</v>
      </c>
      <c r="E62" s="118"/>
      <c r="F62" s="119"/>
      <c r="G62" s="595"/>
      <c r="H62" s="595">
        <v>1</v>
      </c>
      <c r="I62" s="155" t="s">
        <v>356</v>
      </c>
      <c r="J62" s="592">
        <f t="shared" si="13"/>
        <v>0</v>
      </c>
      <c r="K62" s="601" t="str">
        <f t="shared" si="14"/>
        <v>0.00</v>
      </c>
      <c r="L62" s="601" t="str">
        <f t="shared" si="15"/>
        <v>0.00</v>
      </c>
      <c r="M62" s="615"/>
      <c r="N62" s="120"/>
      <c r="O62" s="120"/>
      <c r="P62" s="120"/>
      <c r="Q62" s="120"/>
      <c r="R62" s="592">
        <f t="shared" si="5"/>
        <v>0</v>
      </c>
      <c r="S62" s="120"/>
      <c r="T62" s="120"/>
      <c r="U62" s="120"/>
      <c r="V62" s="592">
        <f t="shared" si="6"/>
        <v>0</v>
      </c>
    </row>
    <row r="63" spans="2:23" s="56" customFormat="1" outlineLevel="2" x14ac:dyDescent="0.2">
      <c r="B63" s="117">
        <v>2</v>
      </c>
      <c r="C63" s="117">
        <v>1</v>
      </c>
      <c r="D63" s="117">
        <v>3</v>
      </c>
      <c r="E63" s="118"/>
      <c r="F63" s="119"/>
      <c r="G63" s="595">
        <v>2</v>
      </c>
      <c r="H63" s="595"/>
      <c r="I63" s="155" t="s">
        <v>1162</v>
      </c>
      <c r="J63" s="592">
        <f t="shared" si="13"/>
        <v>0</v>
      </c>
      <c r="K63" s="601" t="str">
        <f t="shared" si="14"/>
        <v>0.00</v>
      </c>
      <c r="L63" s="601" t="str">
        <f t="shared" si="15"/>
        <v>0.00</v>
      </c>
      <c r="M63" s="615"/>
      <c r="N63" s="120"/>
      <c r="O63" s="120"/>
      <c r="P63" s="120"/>
      <c r="Q63" s="120"/>
      <c r="R63" s="592">
        <f t="shared" si="5"/>
        <v>0</v>
      </c>
      <c r="S63" s="120"/>
      <c r="T63" s="120"/>
      <c r="U63" s="120"/>
      <c r="V63" s="592">
        <f t="shared" si="6"/>
        <v>0</v>
      </c>
    </row>
    <row r="64" spans="2:23" s="56" customFormat="1" outlineLevel="2" x14ac:dyDescent="0.2">
      <c r="B64" s="117">
        <v>2</v>
      </c>
      <c r="C64" s="117">
        <v>1</v>
      </c>
      <c r="D64" s="117">
        <v>4</v>
      </c>
      <c r="E64" s="118"/>
      <c r="F64" s="119">
        <v>24</v>
      </c>
      <c r="G64" s="595"/>
      <c r="H64" s="595"/>
      <c r="I64" s="155" t="s">
        <v>1163</v>
      </c>
      <c r="J64" s="592">
        <f t="shared" si="13"/>
        <v>0</v>
      </c>
      <c r="K64" s="601" t="str">
        <f t="shared" si="14"/>
        <v>0.00</v>
      </c>
      <c r="L64" s="601" t="str">
        <f t="shared" si="15"/>
        <v>0.00</v>
      </c>
      <c r="M64" s="615"/>
      <c r="N64" s="120"/>
      <c r="O64" s="120"/>
      <c r="P64" s="120"/>
      <c r="Q64" s="120"/>
      <c r="R64" s="592">
        <f t="shared" si="5"/>
        <v>0</v>
      </c>
      <c r="S64" s="120"/>
      <c r="T64" s="120"/>
      <c r="U64" s="120"/>
      <c r="V64" s="592">
        <f t="shared" si="6"/>
        <v>0</v>
      </c>
    </row>
    <row r="65" spans="2:22" s="56" customFormat="1" outlineLevel="2" x14ac:dyDescent="0.2">
      <c r="B65" s="117">
        <v>2</v>
      </c>
      <c r="C65" s="117">
        <v>1</v>
      </c>
      <c r="D65" s="117">
        <v>5</v>
      </c>
      <c r="E65" s="118"/>
      <c r="F65" s="119">
        <v>25</v>
      </c>
      <c r="G65" s="595"/>
      <c r="H65" s="595"/>
      <c r="I65" s="155" t="s">
        <v>1164</v>
      </c>
      <c r="J65" s="592">
        <f t="shared" si="13"/>
        <v>0</v>
      </c>
      <c r="K65" s="601" t="str">
        <f t="shared" si="14"/>
        <v>0.00</v>
      </c>
      <c r="L65" s="601" t="str">
        <f t="shared" si="15"/>
        <v>0.00</v>
      </c>
      <c r="M65" s="615"/>
      <c r="N65" s="120"/>
      <c r="O65" s="120"/>
      <c r="P65" s="120"/>
      <c r="Q65" s="120"/>
      <c r="R65" s="592">
        <f t="shared" si="5"/>
        <v>0</v>
      </c>
      <c r="S65" s="120"/>
      <c r="T65" s="120"/>
      <c r="U65" s="120"/>
      <c r="V65" s="592">
        <f t="shared" si="6"/>
        <v>0</v>
      </c>
    </row>
    <row r="66" spans="2:22" s="56" customFormat="1" outlineLevel="2" x14ac:dyDescent="0.2">
      <c r="B66" s="117">
        <v>2</v>
      </c>
      <c r="C66" s="117">
        <v>1</v>
      </c>
      <c r="D66" s="117">
        <v>6</v>
      </c>
      <c r="E66" s="118"/>
      <c r="F66" s="119">
        <v>26</v>
      </c>
      <c r="G66" s="595"/>
      <c r="H66" s="595"/>
      <c r="I66" s="155" t="s">
        <v>1165</v>
      </c>
      <c r="J66" s="592">
        <f t="shared" si="13"/>
        <v>0</v>
      </c>
      <c r="K66" s="601" t="str">
        <f t="shared" si="14"/>
        <v>0.00</v>
      </c>
      <c r="L66" s="601" t="str">
        <f t="shared" si="15"/>
        <v>0.00</v>
      </c>
      <c r="M66" s="615"/>
      <c r="N66" s="120"/>
      <c r="O66" s="120"/>
      <c r="P66" s="120"/>
      <c r="Q66" s="120"/>
      <c r="R66" s="592">
        <f t="shared" si="5"/>
        <v>0</v>
      </c>
      <c r="S66" s="120"/>
      <c r="T66" s="120"/>
      <c r="U66" s="120"/>
      <c r="V66" s="592">
        <f t="shared" si="6"/>
        <v>0</v>
      </c>
    </row>
    <row r="67" spans="2:22" s="363" customFormat="1" outlineLevel="1" x14ac:dyDescent="0.2">
      <c r="B67" s="357">
        <v>2</v>
      </c>
      <c r="C67" s="358">
        <v>2</v>
      </c>
      <c r="D67" s="357"/>
      <c r="E67" s="358"/>
      <c r="F67" s="359">
        <v>27</v>
      </c>
      <c r="G67" s="360"/>
      <c r="H67" s="360"/>
      <c r="I67" s="361" t="s">
        <v>1167</v>
      </c>
      <c r="J67" s="589">
        <f t="shared" si="13"/>
        <v>0</v>
      </c>
      <c r="K67" s="600" t="str">
        <f t="shared" si="14"/>
        <v>0.00</v>
      </c>
      <c r="L67" s="600" t="str">
        <f t="shared" si="15"/>
        <v>0.00</v>
      </c>
      <c r="M67" s="615"/>
      <c r="N67" s="362">
        <f>SUM(N68:N74)</f>
        <v>0</v>
      </c>
      <c r="O67" s="362">
        <f t="shared" ref="O67:Q67" si="20">SUM(O68:O74)</f>
        <v>0</v>
      </c>
      <c r="P67" s="362">
        <f t="shared" si="20"/>
        <v>0</v>
      </c>
      <c r="Q67" s="362">
        <f t="shared" si="20"/>
        <v>0</v>
      </c>
      <c r="R67" s="589">
        <f t="shared" si="5"/>
        <v>0</v>
      </c>
      <c r="S67" s="362">
        <f>SUM(S68:S74)</f>
        <v>0</v>
      </c>
      <c r="T67" s="362">
        <f>SUM(T68:T74)</f>
        <v>0</v>
      </c>
      <c r="U67" s="362">
        <f>SUM(U68:U74)</f>
        <v>0</v>
      </c>
      <c r="V67" s="589">
        <f t="shared" si="6"/>
        <v>0</v>
      </c>
    </row>
    <row r="68" spans="2:22" s="56" customFormat="1" outlineLevel="2" x14ac:dyDescent="0.2">
      <c r="B68" s="117">
        <v>2</v>
      </c>
      <c r="C68" s="117">
        <v>2</v>
      </c>
      <c r="D68" s="117">
        <v>1</v>
      </c>
      <c r="E68" s="118"/>
      <c r="F68" s="119"/>
      <c r="G68" s="595">
        <v>1</v>
      </c>
      <c r="H68" s="595"/>
      <c r="I68" s="155" t="s">
        <v>357</v>
      </c>
      <c r="J68" s="592">
        <f t="shared" si="13"/>
        <v>0</v>
      </c>
      <c r="K68" s="601" t="str">
        <f t="shared" si="14"/>
        <v>0.00</v>
      </c>
      <c r="L68" s="601" t="str">
        <f t="shared" si="15"/>
        <v>0.00</v>
      </c>
      <c r="M68" s="615"/>
      <c r="N68" s="120"/>
      <c r="O68" s="120"/>
      <c r="P68" s="120"/>
      <c r="Q68" s="120"/>
      <c r="R68" s="592">
        <f t="shared" si="5"/>
        <v>0</v>
      </c>
      <c r="S68" s="120"/>
      <c r="T68" s="120"/>
      <c r="U68" s="120"/>
      <c r="V68" s="592">
        <f t="shared" si="6"/>
        <v>0</v>
      </c>
    </row>
    <row r="69" spans="2:22" s="56" customFormat="1" outlineLevel="2" x14ac:dyDescent="0.2">
      <c r="B69" s="117">
        <v>2</v>
      </c>
      <c r="C69" s="117">
        <v>2</v>
      </c>
      <c r="D69" s="117">
        <v>2</v>
      </c>
      <c r="E69" s="118"/>
      <c r="F69" s="119">
        <v>28</v>
      </c>
      <c r="G69" s="595"/>
      <c r="H69" s="595"/>
      <c r="I69" s="155" t="s">
        <v>358</v>
      </c>
      <c r="J69" s="592">
        <f t="shared" si="13"/>
        <v>0</v>
      </c>
      <c r="K69" s="601" t="str">
        <f t="shared" si="14"/>
        <v>0.00</v>
      </c>
      <c r="L69" s="601" t="str">
        <f t="shared" si="15"/>
        <v>0.00</v>
      </c>
      <c r="M69" s="615"/>
      <c r="N69" s="120"/>
      <c r="O69" s="120"/>
      <c r="P69" s="120"/>
      <c r="Q69" s="120"/>
      <c r="R69" s="592">
        <f t="shared" si="5"/>
        <v>0</v>
      </c>
      <c r="S69" s="120"/>
      <c r="T69" s="120"/>
      <c r="U69" s="120"/>
      <c r="V69" s="592">
        <f t="shared" si="6"/>
        <v>0</v>
      </c>
    </row>
    <row r="70" spans="2:22" s="56" customFormat="1" outlineLevel="2" x14ac:dyDescent="0.2">
      <c r="B70" s="117">
        <v>2</v>
      </c>
      <c r="C70" s="117">
        <v>2</v>
      </c>
      <c r="D70" s="117">
        <v>3</v>
      </c>
      <c r="E70" s="118"/>
      <c r="F70" s="119">
        <v>29</v>
      </c>
      <c r="G70" s="595"/>
      <c r="H70" s="595"/>
      <c r="I70" s="155" t="s">
        <v>1169</v>
      </c>
      <c r="J70" s="592">
        <f t="shared" si="13"/>
        <v>0</v>
      </c>
      <c r="K70" s="601" t="str">
        <f t="shared" si="14"/>
        <v>0.00</v>
      </c>
      <c r="L70" s="601" t="str">
        <f t="shared" si="15"/>
        <v>0.00</v>
      </c>
      <c r="M70" s="615"/>
      <c r="N70" s="120"/>
      <c r="O70" s="120"/>
      <c r="P70" s="120"/>
      <c r="Q70" s="120"/>
      <c r="R70" s="592">
        <f t="shared" si="5"/>
        <v>0</v>
      </c>
      <c r="S70" s="120"/>
      <c r="T70" s="120"/>
      <c r="U70" s="120"/>
      <c r="V70" s="592">
        <f t="shared" si="6"/>
        <v>0</v>
      </c>
    </row>
    <row r="71" spans="2:22" s="56" customFormat="1" outlineLevel="2" x14ac:dyDescent="0.2">
      <c r="B71" s="117">
        <v>2</v>
      </c>
      <c r="C71" s="117">
        <v>2</v>
      </c>
      <c r="D71" s="117">
        <v>4</v>
      </c>
      <c r="E71" s="118"/>
      <c r="F71" s="119">
        <v>30</v>
      </c>
      <c r="G71" s="595"/>
      <c r="H71" s="595"/>
      <c r="I71" s="155" t="s">
        <v>359</v>
      </c>
      <c r="J71" s="592">
        <f t="shared" si="13"/>
        <v>0</v>
      </c>
      <c r="K71" s="601" t="str">
        <f t="shared" si="14"/>
        <v>0.00</v>
      </c>
      <c r="L71" s="601" t="str">
        <f t="shared" si="15"/>
        <v>0.00</v>
      </c>
      <c r="M71" s="615"/>
      <c r="N71" s="120"/>
      <c r="O71" s="120"/>
      <c r="P71" s="120"/>
      <c r="Q71" s="120"/>
      <c r="R71" s="592">
        <f t="shared" si="5"/>
        <v>0</v>
      </c>
      <c r="S71" s="120"/>
      <c r="T71" s="120"/>
      <c r="U71" s="120"/>
      <c r="V71" s="592">
        <f t="shared" si="6"/>
        <v>0</v>
      </c>
    </row>
    <row r="72" spans="2:22" s="56" customFormat="1" outlineLevel="2" x14ac:dyDescent="0.2">
      <c r="B72" s="117">
        <v>2</v>
      </c>
      <c r="C72" s="117">
        <v>2</v>
      </c>
      <c r="D72" s="117">
        <v>5</v>
      </c>
      <c r="E72" s="118"/>
      <c r="F72" s="119">
        <v>31</v>
      </c>
      <c r="G72" s="595"/>
      <c r="H72" s="595"/>
      <c r="I72" s="155" t="s">
        <v>360</v>
      </c>
      <c r="J72" s="592">
        <f t="shared" si="13"/>
        <v>0</v>
      </c>
      <c r="K72" s="601" t="str">
        <f t="shared" si="14"/>
        <v>0.00</v>
      </c>
      <c r="L72" s="601" t="str">
        <f t="shared" si="15"/>
        <v>0.00</v>
      </c>
      <c r="M72" s="615"/>
      <c r="N72" s="120"/>
      <c r="O72" s="120"/>
      <c r="P72" s="120"/>
      <c r="Q72" s="120"/>
      <c r="R72" s="592">
        <f t="shared" si="5"/>
        <v>0</v>
      </c>
      <c r="S72" s="120"/>
      <c r="T72" s="120"/>
      <c r="U72" s="120"/>
      <c r="V72" s="592">
        <f t="shared" si="6"/>
        <v>0</v>
      </c>
    </row>
    <row r="73" spans="2:22" s="56" customFormat="1" outlineLevel="2" x14ac:dyDescent="0.2">
      <c r="B73" s="117">
        <v>2</v>
      </c>
      <c r="C73" s="117">
        <v>2</v>
      </c>
      <c r="D73" s="117">
        <v>6</v>
      </c>
      <c r="E73" s="118"/>
      <c r="F73" s="119">
        <v>32</v>
      </c>
      <c r="G73" s="595"/>
      <c r="H73" s="595"/>
      <c r="I73" s="155" t="s">
        <v>361</v>
      </c>
      <c r="J73" s="592">
        <f t="shared" si="13"/>
        <v>0</v>
      </c>
      <c r="K73" s="601" t="str">
        <f t="shared" si="14"/>
        <v>0.00</v>
      </c>
      <c r="L73" s="601" t="str">
        <f t="shared" si="15"/>
        <v>0.00</v>
      </c>
      <c r="M73" s="615"/>
      <c r="N73" s="120"/>
      <c r="O73" s="120"/>
      <c r="P73" s="120"/>
      <c r="Q73" s="120"/>
      <c r="R73" s="592">
        <f t="shared" si="5"/>
        <v>0</v>
      </c>
      <c r="S73" s="120"/>
      <c r="T73" s="120"/>
      <c r="U73" s="120"/>
      <c r="V73" s="592">
        <f t="shared" si="6"/>
        <v>0</v>
      </c>
    </row>
    <row r="74" spans="2:22" s="56" customFormat="1" outlineLevel="2" x14ac:dyDescent="0.2">
      <c r="B74" s="117">
        <v>2</v>
      </c>
      <c r="C74" s="117">
        <v>2</v>
      </c>
      <c r="D74" s="117">
        <v>7</v>
      </c>
      <c r="E74" s="118"/>
      <c r="F74" s="119">
        <v>33</v>
      </c>
      <c r="G74" s="595"/>
      <c r="H74" s="595"/>
      <c r="I74" s="155" t="s">
        <v>362</v>
      </c>
      <c r="J74" s="592">
        <f t="shared" si="13"/>
        <v>0</v>
      </c>
      <c r="K74" s="601" t="str">
        <f t="shared" si="14"/>
        <v>0.00</v>
      </c>
      <c r="L74" s="601" t="str">
        <f t="shared" si="15"/>
        <v>0.00</v>
      </c>
      <c r="M74" s="615"/>
      <c r="N74" s="120"/>
      <c r="O74" s="120"/>
      <c r="P74" s="120"/>
      <c r="Q74" s="120"/>
      <c r="R74" s="592">
        <f t="shared" si="5"/>
        <v>0</v>
      </c>
      <c r="S74" s="120"/>
      <c r="T74" s="120"/>
      <c r="U74" s="120"/>
      <c r="V74" s="592">
        <f t="shared" si="6"/>
        <v>0</v>
      </c>
    </row>
    <row r="75" spans="2:22" s="363" customFormat="1" outlineLevel="1" x14ac:dyDescent="0.2">
      <c r="B75" s="357">
        <v>2</v>
      </c>
      <c r="C75" s="358">
        <v>3</v>
      </c>
      <c r="D75" s="357"/>
      <c r="E75" s="358"/>
      <c r="F75" s="359">
        <v>34</v>
      </c>
      <c r="G75" s="360"/>
      <c r="H75" s="360"/>
      <c r="I75" s="361" t="s">
        <v>627</v>
      </c>
      <c r="J75" s="589">
        <f t="shared" si="13"/>
        <v>0</v>
      </c>
      <c r="K75" s="600" t="str">
        <f t="shared" si="14"/>
        <v>0.00</v>
      </c>
      <c r="L75" s="600" t="str">
        <f t="shared" si="15"/>
        <v>0.00</v>
      </c>
      <c r="M75" s="615"/>
      <c r="N75" s="362">
        <f>SUM(N76:N80)</f>
        <v>0</v>
      </c>
      <c r="O75" s="362">
        <f t="shared" ref="O75:Q75" si="21">SUM(O76:O80)</f>
        <v>0</v>
      </c>
      <c r="P75" s="362">
        <f t="shared" si="21"/>
        <v>0</v>
      </c>
      <c r="Q75" s="362">
        <f t="shared" si="21"/>
        <v>0</v>
      </c>
      <c r="R75" s="589">
        <f t="shared" si="5"/>
        <v>0</v>
      </c>
      <c r="S75" s="362">
        <f>SUM(S76:S80)</f>
        <v>0</v>
      </c>
      <c r="T75" s="362">
        <f>SUM(T76:T80)</f>
        <v>0</v>
      </c>
      <c r="U75" s="362">
        <f>SUM(U76:U80)</f>
        <v>0</v>
      </c>
      <c r="V75" s="589">
        <f t="shared" si="6"/>
        <v>0</v>
      </c>
    </row>
    <row r="76" spans="2:22" s="56" customFormat="1" outlineLevel="2" x14ac:dyDescent="0.2">
      <c r="B76" s="117">
        <v>2</v>
      </c>
      <c r="C76" s="117">
        <v>3</v>
      </c>
      <c r="D76" s="117">
        <v>1</v>
      </c>
      <c r="E76" s="118"/>
      <c r="F76" s="119"/>
      <c r="G76" s="595">
        <v>1</v>
      </c>
      <c r="H76" s="595"/>
      <c r="I76" s="155" t="s">
        <v>1177</v>
      </c>
      <c r="J76" s="592">
        <f t="shared" si="13"/>
        <v>0</v>
      </c>
      <c r="K76" s="601" t="str">
        <f t="shared" si="14"/>
        <v>0.00</v>
      </c>
      <c r="L76" s="601" t="str">
        <f t="shared" si="15"/>
        <v>0.00</v>
      </c>
      <c r="M76" s="615"/>
      <c r="N76" s="120"/>
      <c r="O76" s="120"/>
      <c r="P76" s="120"/>
      <c r="Q76" s="120"/>
      <c r="R76" s="592">
        <f t="shared" si="5"/>
        <v>0</v>
      </c>
      <c r="S76" s="120"/>
      <c r="T76" s="120"/>
      <c r="U76" s="120"/>
      <c r="V76" s="592">
        <f t="shared" si="6"/>
        <v>0</v>
      </c>
    </row>
    <row r="77" spans="2:22" s="56" customFormat="1" outlineLevel="2" x14ac:dyDescent="0.2">
      <c r="B77" s="117">
        <v>2</v>
      </c>
      <c r="C77" s="117">
        <v>3</v>
      </c>
      <c r="D77" s="117">
        <v>2</v>
      </c>
      <c r="E77" s="118"/>
      <c r="F77" s="119"/>
      <c r="G77" s="595">
        <v>2</v>
      </c>
      <c r="H77" s="595"/>
      <c r="I77" s="155" t="s">
        <v>1178</v>
      </c>
      <c r="J77" s="592">
        <f t="shared" si="13"/>
        <v>0</v>
      </c>
      <c r="K77" s="601" t="str">
        <f t="shared" si="14"/>
        <v>0.00</v>
      </c>
      <c r="L77" s="601" t="str">
        <f t="shared" si="15"/>
        <v>0.00</v>
      </c>
      <c r="M77" s="615"/>
      <c r="N77" s="120"/>
      <c r="O77" s="120"/>
      <c r="P77" s="120"/>
      <c r="Q77" s="120"/>
      <c r="R77" s="592">
        <f t="shared" si="5"/>
        <v>0</v>
      </c>
      <c r="S77" s="120"/>
      <c r="T77" s="120"/>
      <c r="U77" s="120"/>
      <c r="V77" s="592">
        <f t="shared" si="6"/>
        <v>0</v>
      </c>
    </row>
    <row r="78" spans="2:22" s="56" customFormat="1" outlineLevel="2" x14ac:dyDescent="0.2">
      <c r="B78" s="117">
        <v>2</v>
      </c>
      <c r="C78" s="117">
        <v>3</v>
      </c>
      <c r="D78" s="117">
        <v>3</v>
      </c>
      <c r="E78" s="118"/>
      <c r="F78" s="119"/>
      <c r="G78" s="595">
        <v>3</v>
      </c>
      <c r="H78" s="595"/>
      <c r="I78" s="155" t="s">
        <v>1179</v>
      </c>
      <c r="J78" s="592">
        <f t="shared" si="13"/>
        <v>0</v>
      </c>
      <c r="K78" s="601" t="str">
        <f t="shared" si="14"/>
        <v>0.00</v>
      </c>
      <c r="L78" s="601" t="str">
        <f t="shared" si="15"/>
        <v>0.00</v>
      </c>
      <c r="M78" s="615"/>
      <c r="N78" s="120"/>
      <c r="O78" s="120"/>
      <c r="P78" s="120"/>
      <c r="Q78" s="120"/>
      <c r="R78" s="592">
        <f t="shared" si="5"/>
        <v>0</v>
      </c>
      <c r="S78" s="120"/>
      <c r="T78" s="120"/>
      <c r="U78" s="120"/>
      <c r="V78" s="592">
        <f t="shared" si="6"/>
        <v>0</v>
      </c>
    </row>
    <row r="79" spans="2:22" s="56" customFormat="1" outlineLevel="2" x14ac:dyDescent="0.2">
      <c r="B79" s="117">
        <v>2</v>
      </c>
      <c r="C79" s="117">
        <v>3</v>
      </c>
      <c r="D79" s="117">
        <v>4</v>
      </c>
      <c r="E79" s="118"/>
      <c r="F79" s="119"/>
      <c r="G79" s="595">
        <v>4</v>
      </c>
      <c r="H79" s="595"/>
      <c r="I79" s="155" t="s">
        <v>1180</v>
      </c>
      <c r="J79" s="592">
        <f t="shared" si="13"/>
        <v>0</v>
      </c>
      <c r="K79" s="601" t="str">
        <f t="shared" si="14"/>
        <v>0.00</v>
      </c>
      <c r="L79" s="601" t="str">
        <f t="shared" si="15"/>
        <v>0.00</v>
      </c>
      <c r="M79" s="615"/>
      <c r="N79" s="120"/>
      <c r="O79" s="120"/>
      <c r="P79" s="120"/>
      <c r="Q79" s="120"/>
      <c r="R79" s="592">
        <f t="shared" si="5"/>
        <v>0</v>
      </c>
      <c r="S79" s="120"/>
      <c r="T79" s="120"/>
      <c r="U79" s="120"/>
      <c r="V79" s="592">
        <f t="shared" si="6"/>
        <v>0</v>
      </c>
    </row>
    <row r="80" spans="2:22" s="56" customFormat="1" outlineLevel="2" x14ac:dyDescent="0.2">
      <c r="B80" s="117">
        <v>2</v>
      </c>
      <c r="C80" s="117">
        <v>3</v>
      </c>
      <c r="D80" s="117">
        <v>5</v>
      </c>
      <c r="E80" s="118"/>
      <c r="F80" s="119"/>
      <c r="G80" s="595">
        <v>5</v>
      </c>
      <c r="H80" s="595"/>
      <c r="I80" s="155" t="s">
        <v>1181</v>
      </c>
      <c r="J80" s="592">
        <f t="shared" si="13"/>
        <v>0</v>
      </c>
      <c r="K80" s="601" t="str">
        <f t="shared" si="14"/>
        <v>0.00</v>
      </c>
      <c r="L80" s="601" t="str">
        <f t="shared" si="15"/>
        <v>0.00</v>
      </c>
      <c r="M80" s="615"/>
      <c r="N80" s="120"/>
      <c r="O80" s="120"/>
      <c r="P80" s="120"/>
      <c r="Q80" s="120"/>
      <c r="R80" s="592">
        <f t="shared" si="5"/>
        <v>0</v>
      </c>
      <c r="S80" s="120"/>
      <c r="T80" s="120"/>
      <c r="U80" s="120"/>
      <c r="V80" s="592">
        <f t="shared" si="6"/>
        <v>0</v>
      </c>
    </row>
    <row r="81" spans="2:22" s="363" customFormat="1" outlineLevel="1" x14ac:dyDescent="0.2">
      <c r="B81" s="357">
        <v>2</v>
      </c>
      <c r="C81" s="358">
        <v>4</v>
      </c>
      <c r="D81" s="357"/>
      <c r="E81" s="358"/>
      <c r="F81" s="359">
        <v>35</v>
      </c>
      <c r="G81" s="360"/>
      <c r="H81" s="360"/>
      <c r="I81" s="361" t="s">
        <v>862</v>
      </c>
      <c r="J81" s="589">
        <f t="shared" si="13"/>
        <v>0</v>
      </c>
      <c r="K81" s="600" t="str">
        <f t="shared" si="14"/>
        <v>0.00</v>
      </c>
      <c r="L81" s="600" t="str">
        <f t="shared" si="15"/>
        <v>0.00</v>
      </c>
      <c r="M81" s="615"/>
      <c r="N81" s="362">
        <f>SUM(N82:N85)</f>
        <v>0</v>
      </c>
      <c r="O81" s="362">
        <f t="shared" ref="O81:Q81" si="22">SUM(O82:O85)</f>
        <v>0</v>
      </c>
      <c r="P81" s="362">
        <f t="shared" si="22"/>
        <v>0</v>
      </c>
      <c r="Q81" s="362">
        <f t="shared" si="22"/>
        <v>0</v>
      </c>
      <c r="R81" s="589">
        <f t="shared" si="5"/>
        <v>0</v>
      </c>
      <c r="S81" s="362">
        <f>SUM(S82:S85)</f>
        <v>0</v>
      </c>
      <c r="T81" s="362">
        <f>SUM(T82:T85)</f>
        <v>0</v>
      </c>
      <c r="U81" s="362">
        <f>SUM(U82:U85)</f>
        <v>0</v>
      </c>
      <c r="V81" s="589">
        <f t="shared" si="6"/>
        <v>0</v>
      </c>
    </row>
    <row r="82" spans="2:22" s="56" customFormat="1" outlineLevel="2" x14ac:dyDescent="0.2">
      <c r="B82" s="117">
        <v>2</v>
      </c>
      <c r="C82" s="117">
        <v>4</v>
      </c>
      <c r="D82" s="117">
        <v>1</v>
      </c>
      <c r="E82" s="118"/>
      <c r="F82" s="119"/>
      <c r="G82" s="595">
        <v>1</v>
      </c>
      <c r="H82" s="595"/>
      <c r="I82" s="155" t="s">
        <v>1187</v>
      </c>
      <c r="J82" s="592">
        <f t="shared" si="13"/>
        <v>0</v>
      </c>
      <c r="K82" s="601" t="str">
        <f t="shared" si="14"/>
        <v>0.00</v>
      </c>
      <c r="L82" s="601" t="str">
        <f t="shared" si="15"/>
        <v>0.00</v>
      </c>
      <c r="M82" s="615"/>
      <c r="N82" s="120"/>
      <c r="O82" s="120"/>
      <c r="P82" s="120"/>
      <c r="Q82" s="120"/>
      <c r="R82" s="592">
        <f t="shared" si="5"/>
        <v>0</v>
      </c>
      <c r="S82" s="120"/>
      <c r="T82" s="120"/>
      <c r="U82" s="120"/>
      <c r="V82" s="592">
        <f t="shared" si="6"/>
        <v>0</v>
      </c>
    </row>
    <row r="83" spans="2:22" s="56" customFormat="1" outlineLevel="2" x14ac:dyDescent="0.2">
      <c r="B83" s="117">
        <v>2</v>
      </c>
      <c r="C83" s="117">
        <v>4</v>
      </c>
      <c r="D83" s="117">
        <v>2</v>
      </c>
      <c r="E83" s="118"/>
      <c r="F83" s="119"/>
      <c r="G83" s="595">
        <v>2</v>
      </c>
      <c r="H83" s="595"/>
      <c r="I83" s="155" t="s">
        <v>363</v>
      </c>
      <c r="J83" s="592">
        <f t="shared" si="13"/>
        <v>0</v>
      </c>
      <c r="K83" s="601" t="str">
        <f t="shared" si="14"/>
        <v>0.00</v>
      </c>
      <c r="L83" s="601" t="str">
        <f t="shared" si="15"/>
        <v>0.00</v>
      </c>
      <c r="M83" s="615"/>
      <c r="N83" s="120"/>
      <c r="O83" s="120"/>
      <c r="P83" s="120"/>
      <c r="Q83" s="120"/>
      <c r="R83" s="592">
        <f t="shared" si="5"/>
        <v>0</v>
      </c>
      <c r="S83" s="120"/>
      <c r="T83" s="120"/>
      <c r="U83" s="120"/>
      <c r="V83" s="592">
        <f t="shared" si="6"/>
        <v>0</v>
      </c>
    </row>
    <row r="84" spans="2:22" s="56" customFormat="1" outlineLevel="2" x14ac:dyDescent="0.2">
      <c r="B84" s="117">
        <v>2</v>
      </c>
      <c r="C84" s="117">
        <v>4</v>
      </c>
      <c r="D84" s="117">
        <v>3</v>
      </c>
      <c r="E84" s="118"/>
      <c r="F84" s="119">
        <v>36</v>
      </c>
      <c r="G84" s="595"/>
      <c r="H84" s="595"/>
      <c r="I84" s="155" t="s">
        <v>1188</v>
      </c>
      <c r="J84" s="592">
        <f t="shared" ref="J84:J115" si="23">SUM(R84,V84)</f>
        <v>0</v>
      </c>
      <c r="K84" s="601" t="str">
        <f t="shared" ref="K84:K115" si="24">IF(J84=0,"0.00",((R84/J84)*100))</f>
        <v>0.00</v>
      </c>
      <c r="L84" s="601" t="str">
        <f t="shared" ref="L84:L115" si="25">IF(J84=0,"0.00",((V84/J84)*100))</f>
        <v>0.00</v>
      </c>
      <c r="M84" s="615"/>
      <c r="N84" s="120"/>
      <c r="O84" s="120"/>
      <c r="P84" s="120"/>
      <c r="Q84" s="120"/>
      <c r="R84" s="592">
        <f t="shared" si="5"/>
        <v>0</v>
      </c>
      <c r="S84" s="120"/>
      <c r="T84" s="120"/>
      <c r="U84" s="120"/>
      <c r="V84" s="592">
        <f t="shared" si="6"/>
        <v>0</v>
      </c>
    </row>
    <row r="85" spans="2:22" s="56" customFormat="1" outlineLevel="2" x14ac:dyDescent="0.2">
      <c r="B85" s="117">
        <v>2</v>
      </c>
      <c r="C85" s="117">
        <v>4</v>
      </c>
      <c r="D85" s="117">
        <v>4</v>
      </c>
      <c r="E85" s="118"/>
      <c r="F85" s="119">
        <v>37</v>
      </c>
      <c r="G85" s="595"/>
      <c r="H85" s="595"/>
      <c r="I85" s="155" t="s">
        <v>1189</v>
      </c>
      <c r="J85" s="592">
        <f t="shared" si="23"/>
        <v>0</v>
      </c>
      <c r="K85" s="601" t="str">
        <f t="shared" si="24"/>
        <v>0.00</v>
      </c>
      <c r="L85" s="601" t="str">
        <f t="shared" si="25"/>
        <v>0.00</v>
      </c>
      <c r="M85" s="615"/>
      <c r="N85" s="120"/>
      <c r="O85" s="120"/>
      <c r="P85" s="120"/>
      <c r="Q85" s="120"/>
      <c r="R85" s="592">
        <f t="shared" ref="R85:R148" si="26">SUM(N85:Q85)</f>
        <v>0</v>
      </c>
      <c r="S85" s="120"/>
      <c r="T85" s="120"/>
      <c r="U85" s="120"/>
      <c r="V85" s="592">
        <f t="shared" ref="V85:V148" si="27">SUM(S85:U85)</f>
        <v>0</v>
      </c>
    </row>
    <row r="86" spans="2:22" s="363" customFormat="1" outlineLevel="1" x14ac:dyDescent="0.2">
      <c r="B86" s="357">
        <v>2</v>
      </c>
      <c r="C86" s="358">
        <v>5</v>
      </c>
      <c r="D86" s="357"/>
      <c r="E86" s="358"/>
      <c r="F86" s="359">
        <v>38</v>
      </c>
      <c r="G86" s="360"/>
      <c r="H86" s="360"/>
      <c r="I86" s="361" t="s">
        <v>863</v>
      </c>
      <c r="J86" s="589">
        <f t="shared" si="23"/>
        <v>0</v>
      </c>
      <c r="K86" s="600" t="str">
        <f t="shared" si="24"/>
        <v>0.00</v>
      </c>
      <c r="L86" s="600" t="str">
        <f t="shared" si="25"/>
        <v>0.00</v>
      </c>
      <c r="M86" s="615"/>
      <c r="N86" s="362">
        <f>SUM(N87:N92)</f>
        <v>0</v>
      </c>
      <c r="O86" s="362">
        <f t="shared" ref="O86:Q86" si="28">SUM(O87:O92)</f>
        <v>0</v>
      </c>
      <c r="P86" s="362">
        <f t="shared" si="28"/>
        <v>0</v>
      </c>
      <c r="Q86" s="362">
        <f t="shared" si="28"/>
        <v>0</v>
      </c>
      <c r="R86" s="589">
        <f t="shared" si="26"/>
        <v>0</v>
      </c>
      <c r="S86" s="362">
        <f>SUM(S87:S92)</f>
        <v>0</v>
      </c>
      <c r="T86" s="362">
        <f>SUM(T87:T92)</f>
        <v>0</v>
      </c>
      <c r="U86" s="362">
        <f>SUM(U87:U92)</f>
        <v>0</v>
      </c>
      <c r="V86" s="589">
        <f t="shared" si="27"/>
        <v>0</v>
      </c>
    </row>
    <row r="87" spans="2:22" s="56" customFormat="1" outlineLevel="2" x14ac:dyDescent="0.2">
      <c r="B87" s="117">
        <v>2</v>
      </c>
      <c r="C87" s="117">
        <v>5</v>
      </c>
      <c r="D87" s="117">
        <v>1</v>
      </c>
      <c r="E87" s="118"/>
      <c r="F87" s="119"/>
      <c r="G87" s="595">
        <v>1</v>
      </c>
      <c r="H87" s="595"/>
      <c r="I87" s="155" t="s">
        <v>1196</v>
      </c>
      <c r="J87" s="592">
        <f t="shared" si="23"/>
        <v>0</v>
      </c>
      <c r="K87" s="601" t="str">
        <f t="shared" si="24"/>
        <v>0.00</v>
      </c>
      <c r="L87" s="601" t="str">
        <f t="shared" si="25"/>
        <v>0.00</v>
      </c>
      <c r="M87" s="615"/>
      <c r="N87" s="120"/>
      <c r="O87" s="120"/>
      <c r="P87" s="120"/>
      <c r="Q87" s="120"/>
      <c r="R87" s="592">
        <f t="shared" si="26"/>
        <v>0</v>
      </c>
      <c r="S87" s="120"/>
      <c r="T87" s="120"/>
      <c r="U87" s="120"/>
      <c r="V87" s="592">
        <f t="shared" si="27"/>
        <v>0</v>
      </c>
    </row>
    <row r="88" spans="2:22" s="56" customFormat="1" outlineLevel="2" x14ac:dyDescent="0.2">
      <c r="B88" s="117">
        <v>2</v>
      </c>
      <c r="C88" s="117">
        <v>5</v>
      </c>
      <c r="D88" s="117">
        <v>2</v>
      </c>
      <c r="E88" s="118"/>
      <c r="F88" s="119">
        <v>39</v>
      </c>
      <c r="G88" s="595"/>
      <c r="H88" s="595"/>
      <c r="I88" s="155" t="s">
        <v>364</v>
      </c>
      <c r="J88" s="592">
        <f t="shared" si="23"/>
        <v>0</v>
      </c>
      <c r="K88" s="601" t="str">
        <f t="shared" si="24"/>
        <v>0.00</v>
      </c>
      <c r="L88" s="601" t="str">
        <f t="shared" si="25"/>
        <v>0.00</v>
      </c>
      <c r="M88" s="615"/>
      <c r="N88" s="120"/>
      <c r="O88" s="120"/>
      <c r="P88" s="120"/>
      <c r="Q88" s="120"/>
      <c r="R88" s="592">
        <f t="shared" si="26"/>
        <v>0</v>
      </c>
      <c r="S88" s="120"/>
      <c r="T88" s="120"/>
      <c r="U88" s="120"/>
      <c r="V88" s="592">
        <f t="shared" si="27"/>
        <v>0</v>
      </c>
    </row>
    <row r="89" spans="2:22" s="56" customFormat="1" outlineLevel="2" x14ac:dyDescent="0.2">
      <c r="B89" s="117">
        <v>2</v>
      </c>
      <c r="C89" s="117">
        <v>5</v>
      </c>
      <c r="D89" s="117">
        <v>3</v>
      </c>
      <c r="E89" s="118"/>
      <c r="F89" s="119">
        <v>40</v>
      </c>
      <c r="G89" s="595"/>
      <c r="H89" s="595"/>
      <c r="I89" s="155" t="s">
        <v>365</v>
      </c>
      <c r="J89" s="592">
        <f t="shared" si="23"/>
        <v>0</v>
      </c>
      <c r="K89" s="601" t="str">
        <f t="shared" si="24"/>
        <v>0.00</v>
      </c>
      <c r="L89" s="601" t="str">
        <f t="shared" si="25"/>
        <v>0.00</v>
      </c>
      <c r="M89" s="615"/>
      <c r="N89" s="120"/>
      <c r="O89" s="120"/>
      <c r="P89" s="120"/>
      <c r="Q89" s="120"/>
      <c r="R89" s="592">
        <f t="shared" si="26"/>
        <v>0</v>
      </c>
      <c r="S89" s="120"/>
      <c r="T89" s="120"/>
      <c r="U89" s="120"/>
      <c r="V89" s="592">
        <f t="shared" si="27"/>
        <v>0</v>
      </c>
    </row>
    <row r="90" spans="2:22" s="56" customFormat="1" outlineLevel="2" x14ac:dyDescent="0.2">
      <c r="B90" s="117">
        <v>2</v>
      </c>
      <c r="C90" s="117">
        <v>5</v>
      </c>
      <c r="D90" s="117">
        <v>4</v>
      </c>
      <c r="E90" s="118"/>
      <c r="F90" s="119">
        <v>41</v>
      </c>
      <c r="G90" s="595"/>
      <c r="H90" s="595"/>
      <c r="I90" s="155" t="s">
        <v>864</v>
      </c>
      <c r="J90" s="592">
        <f t="shared" si="23"/>
        <v>0</v>
      </c>
      <c r="K90" s="601" t="str">
        <f t="shared" si="24"/>
        <v>0.00</v>
      </c>
      <c r="L90" s="601" t="str">
        <f t="shared" si="25"/>
        <v>0.00</v>
      </c>
      <c r="M90" s="615"/>
      <c r="N90" s="120"/>
      <c r="O90" s="120"/>
      <c r="P90" s="120"/>
      <c r="Q90" s="120"/>
      <c r="R90" s="592">
        <f t="shared" si="26"/>
        <v>0</v>
      </c>
      <c r="S90" s="120"/>
      <c r="T90" s="120"/>
      <c r="U90" s="120"/>
      <c r="V90" s="592">
        <f t="shared" si="27"/>
        <v>0</v>
      </c>
    </row>
    <row r="91" spans="2:22" s="56" customFormat="1" outlineLevel="2" x14ac:dyDescent="0.2">
      <c r="B91" s="117">
        <v>2</v>
      </c>
      <c r="C91" s="117">
        <v>5</v>
      </c>
      <c r="D91" s="117">
        <v>5</v>
      </c>
      <c r="E91" s="118"/>
      <c r="F91" s="119">
        <v>42</v>
      </c>
      <c r="G91" s="595"/>
      <c r="H91" s="595"/>
      <c r="I91" s="155" t="s">
        <v>1198</v>
      </c>
      <c r="J91" s="592">
        <f t="shared" si="23"/>
        <v>0</v>
      </c>
      <c r="K91" s="601" t="str">
        <f t="shared" si="24"/>
        <v>0.00</v>
      </c>
      <c r="L91" s="601" t="str">
        <f t="shared" si="25"/>
        <v>0.00</v>
      </c>
      <c r="M91" s="615"/>
      <c r="N91" s="120"/>
      <c r="O91" s="120"/>
      <c r="P91" s="120"/>
      <c r="Q91" s="120"/>
      <c r="R91" s="592">
        <f t="shared" si="26"/>
        <v>0</v>
      </c>
      <c r="S91" s="120"/>
      <c r="T91" s="120"/>
      <c r="U91" s="120"/>
      <c r="V91" s="592">
        <f t="shared" si="27"/>
        <v>0</v>
      </c>
    </row>
    <row r="92" spans="2:22" s="56" customFormat="1" outlineLevel="2" x14ac:dyDescent="0.2">
      <c r="B92" s="117">
        <v>2</v>
      </c>
      <c r="C92" s="117">
        <v>5</v>
      </c>
      <c r="D92" s="117">
        <v>6</v>
      </c>
      <c r="E92" s="118"/>
      <c r="F92" s="119">
        <v>44</v>
      </c>
      <c r="G92" s="595"/>
      <c r="H92" s="595"/>
      <c r="I92" s="155" t="s">
        <v>1199</v>
      </c>
      <c r="J92" s="592">
        <f t="shared" si="23"/>
        <v>0</v>
      </c>
      <c r="K92" s="601" t="str">
        <f t="shared" si="24"/>
        <v>0.00</v>
      </c>
      <c r="L92" s="601" t="str">
        <f t="shared" si="25"/>
        <v>0.00</v>
      </c>
      <c r="M92" s="615"/>
      <c r="N92" s="120"/>
      <c r="O92" s="120"/>
      <c r="P92" s="120"/>
      <c r="Q92" s="120"/>
      <c r="R92" s="592">
        <f t="shared" si="26"/>
        <v>0</v>
      </c>
      <c r="S92" s="120"/>
      <c r="T92" s="120"/>
      <c r="U92" s="120"/>
      <c r="V92" s="592">
        <f t="shared" si="27"/>
        <v>0</v>
      </c>
    </row>
    <row r="93" spans="2:22" s="363" customFormat="1" outlineLevel="1" x14ac:dyDescent="0.2">
      <c r="B93" s="357">
        <v>2</v>
      </c>
      <c r="C93" s="358">
        <v>6</v>
      </c>
      <c r="D93" s="357"/>
      <c r="E93" s="358"/>
      <c r="F93" s="359">
        <v>45</v>
      </c>
      <c r="G93" s="360"/>
      <c r="H93" s="360"/>
      <c r="I93" s="361" t="s">
        <v>865</v>
      </c>
      <c r="J93" s="589">
        <f t="shared" si="23"/>
        <v>0</v>
      </c>
      <c r="K93" s="600" t="str">
        <f t="shared" si="24"/>
        <v>0.00</v>
      </c>
      <c r="L93" s="600" t="str">
        <f t="shared" si="25"/>
        <v>0.00</v>
      </c>
      <c r="M93" s="615"/>
      <c r="N93" s="362">
        <f>SUM(N94:N102)</f>
        <v>0</v>
      </c>
      <c r="O93" s="362">
        <f t="shared" ref="O93:Q93" si="29">SUM(O94:O102)</f>
        <v>0</v>
      </c>
      <c r="P93" s="362">
        <f t="shared" si="29"/>
        <v>0</v>
      </c>
      <c r="Q93" s="362">
        <f t="shared" si="29"/>
        <v>0</v>
      </c>
      <c r="R93" s="589">
        <f t="shared" si="26"/>
        <v>0</v>
      </c>
      <c r="S93" s="362">
        <f>SUM(S94:S102)</f>
        <v>0</v>
      </c>
      <c r="T93" s="362">
        <f>SUM(T94:T102)</f>
        <v>0</v>
      </c>
      <c r="U93" s="362">
        <f>SUM(U94:U102)</f>
        <v>0</v>
      </c>
      <c r="V93" s="589">
        <f t="shared" si="27"/>
        <v>0</v>
      </c>
    </row>
    <row r="94" spans="2:22" s="56" customFormat="1" outlineLevel="2" x14ac:dyDescent="0.2">
      <c r="B94" s="117">
        <v>2</v>
      </c>
      <c r="C94" s="117">
        <v>6</v>
      </c>
      <c r="D94" s="117">
        <v>1</v>
      </c>
      <c r="E94" s="118"/>
      <c r="F94" s="119"/>
      <c r="G94" s="595">
        <v>1</v>
      </c>
      <c r="H94" s="595"/>
      <c r="I94" s="155" t="s">
        <v>1209</v>
      </c>
      <c r="J94" s="592">
        <f t="shared" si="23"/>
        <v>0</v>
      </c>
      <c r="K94" s="601" t="str">
        <f t="shared" si="24"/>
        <v>0.00</v>
      </c>
      <c r="L94" s="601" t="str">
        <f t="shared" si="25"/>
        <v>0.00</v>
      </c>
      <c r="M94" s="615"/>
      <c r="N94" s="120"/>
      <c r="O94" s="120"/>
      <c r="P94" s="120"/>
      <c r="Q94" s="120"/>
      <c r="R94" s="592">
        <f t="shared" si="26"/>
        <v>0</v>
      </c>
      <c r="S94" s="120"/>
      <c r="T94" s="120"/>
      <c r="U94" s="120"/>
      <c r="V94" s="592">
        <f t="shared" si="27"/>
        <v>0</v>
      </c>
    </row>
    <row r="95" spans="2:22" s="56" customFormat="1" outlineLevel="2" x14ac:dyDescent="0.2">
      <c r="B95" s="117">
        <v>2</v>
      </c>
      <c r="C95" s="117">
        <v>6</v>
      </c>
      <c r="D95" s="117">
        <v>2</v>
      </c>
      <c r="E95" s="118"/>
      <c r="F95" s="119"/>
      <c r="G95" s="595">
        <v>2</v>
      </c>
      <c r="H95" s="595"/>
      <c r="I95" s="155" t="s">
        <v>366</v>
      </c>
      <c r="J95" s="592">
        <f t="shared" si="23"/>
        <v>0</v>
      </c>
      <c r="K95" s="601" t="str">
        <f t="shared" si="24"/>
        <v>0.00</v>
      </c>
      <c r="L95" s="601" t="str">
        <f t="shared" si="25"/>
        <v>0.00</v>
      </c>
      <c r="M95" s="615"/>
      <c r="N95" s="120"/>
      <c r="O95" s="120"/>
      <c r="P95" s="120"/>
      <c r="Q95" s="120"/>
      <c r="R95" s="592">
        <f t="shared" si="26"/>
        <v>0</v>
      </c>
      <c r="S95" s="120"/>
      <c r="T95" s="120"/>
      <c r="U95" s="120"/>
      <c r="V95" s="592">
        <f t="shared" si="27"/>
        <v>0</v>
      </c>
    </row>
    <row r="96" spans="2:22" s="56" customFormat="1" outlineLevel="2" x14ac:dyDescent="0.2">
      <c r="B96" s="117">
        <v>2</v>
      </c>
      <c r="C96" s="117">
        <v>6</v>
      </c>
      <c r="D96" s="117">
        <v>3</v>
      </c>
      <c r="E96" s="118"/>
      <c r="F96" s="119"/>
      <c r="G96" s="595">
        <v>3</v>
      </c>
      <c r="H96" s="595"/>
      <c r="I96" s="155" t="s">
        <v>1210</v>
      </c>
      <c r="J96" s="592">
        <f t="shared" si="23"/>
        <v>0</v>
      </c>
      <c r="K96" s="601" t="str">
        <f t="shared" si="24"/>
        <v>0.00</v>
      </c>
      <c r="L96" s="601" t="str">
        <f t="shared" si="25"/>
        <v>0.00</v>
      </c>
      <c r="M96" s="615"/>
      <c r="N96" s="120"/>
      <c r="O96" s="120"/>
      <c r="P96" s="120"/>
      <c r="Q96" s="120"/>
      <c r="R96" s="592">
        <f t="shared" si="26"/>
        <v>0</v>
      </c>
      <c r="S96" s="120"/>
      <c r="T96" s="120"/>
      <c r="U96" s="120"/>
      <c r="V96" s="592">
        <f t="shared" si="27"/>
        <v>0</v>
      </c>
    </row>
    <row r="97" spans="2:22" s="56" customFormat="1" outlineLevel="2" x14ac:dyDescent="0.2">
      <c r="B97" s="117">
        <v>2</v>
      </c>
      <c r="C97" s="117">
        <v>6</v>
      </c>
      <c r="D97" s="117">
        <v>4</v>
      </c>
      <c r="E97" s="118"/>
      <c r="F97" s="119"/>
      <c r="G97" s="595">
        <v>4</v>
      </c>
      <c r="H97" s="595"/>
      <c r="I97" s="155" t="s">
        <v>367</v>
      </c>
      <c r="J97" s="592">
        <f t="shared" si="23"/>
        <v>0</v>
      </c>
      <c r="K97" s="601" t="str">
        <f t="shared" si="24"/>
        <v>0.00</v>
      </c>
      <c r="L97" s="601" t="str">
        <f t="shared" si="25"/>
        <v>0.00</v>
      </c>
      <c r="M97" s="615"/>
      <c r="N97" s="120"/>
      <c r="O97" s="120"/>
      <c r="P97" s="120"/>
      <c r="Q97" s="120"/>
      <c r="R97" s="592">
        <f t="shared" si="26"/>
        <v>0</v>
      </c>
      <c r="S97" s="120"/>
      <c r="T97" s="120"/>
      <c r="U97" s="120"/>
      <c r="V97" s="592">
        <f t="shared" si="27"/>
        <v>0</v>
      </c>
    </row>
    <row r="98" spans="2:22" s="56" customFormat="1" outlineLevel="2" x14ac:dyDescent="0.2">
      <c r="B98" s="117">
        <v>2</v>
      </c>
      <c r="C98" s="117">
        <v>6</v>
      </c>
      <c r="D98" s="117">
        <v>5</v>
      </c>
      <c r="E98" s="118"/>
      <c r="F98" s="119"/>
      <c r="G98" s="595">
        <v>5</v>
      </c>
      <c r="H98" s="595"/>
      <c r="I98" s="155" t="s">
        <v>1211</v>
      </c>
      <c r="J98" s="592">
        <f t="shared" si="23"/>
        <v>0</v>
      </c>
      <c r="K98" s="601" t="str">
        <f t="shared" si="24"/>
        <v>0.00</v>
      </c>
      <c r="L98" s="601" t="str">
        <f t="shared" si="25"/>
        <v>0.00</v>
      </c>
      <c r="M98" s="615"/>
      <c r="N98" s="120"/>
      <c r="O98" s="120"/>
      <c r="P98" s="120"/>
      <c r="Q98" s="120"/>
      <c r="R98" s="592">
        <f t="shared" si="26"/>
        <v>0</v>
      </c>
      <c r="S98" s="120"/>
      <c r="T98" s="120"/>
      <c r="U98" s="120"/>
      <c r="V98" s="592">
        <f t="shared" si="27"/>
        <v>0</v>
      </c>
    </row>
    <row r="99" spans="2:22" s="56" customFormat="1" outlineLevel="2" x14ac:dyDescent="0.2">
      <c r="B99" s="117">
        <v>2</v>
      </c>
      <c r="C99" s="117">
        <v>6</v>
      </c>
      <c r="D99" s="117">
        <v>6</v>
      </c>
      <c r="E99" s="118"/>
      <c r="F99" s="119">
        <v>46</v>
      </c>
      <c r="G99" s="595"/>
      <c r="H99" s="595"/>
      <c r="I99" s="155" t="s">
        <v>1212</v>
      </c>
      <c r="J99" s="592">
        <f t="shared" si="23"/>
        <v>0</v>
      </c>
      <c r="K99" s="601" t="str">
        <f t="shared" si="24"/>
        <v>0.00</v>
      </c>
      <c r="L99" s="601" t="str">
        <f t="shared" si="25"/>
        <v>0.00</v>
      </c>
      <c r="M99" s="615"/>
      <c r="N99" s="120"/>
      <c r="O99" s="120"/>
      <c r="P99" s="120"/>
      <c r="Q99" s="120"/>
      <c r="R99" s="592">
        <f t="shared" si="26"/>
        <v>0</v>
      </c>
      <c r="S99" s="120"/>
      <c r="T99" s="120"/>
      <c r="U99" s="120"/>
      <c r="V99" s="592">
        <f t="shared" si="27"/>
        <v>0</v>
      </c>
    </row>
    <row r="100" spans="2:22" s="56" customFormat="1" outlineLevel="2" x14ac:dyDescent="0.2">
      <c r="B100" s="117">
        <v>2</v>
      </c>
      <c r="C100" s="117">
        <v>6</v>
      </c>
      <c r="D100" s="117">
        <v>7</v>
      </c>
      <c r="E100" s="118"/>
      <c r="F100" s="119">
        <v>47</v>
      </c>
      <c r="G100" s="595"/>
      <c r="H100" s="595"/>
      <c r="I100" s="155" t="s">
        <v>368</v>
      </c>
      <c r="J100" s="592">
        <f t="shared" si="23"/>
        <v>0</v>
      </c>
      <c r="K100" s="601" t="str">
        <f t="shared" si="24"/>
        <v>0.00</v>
      </c>
      <c r="L100" s="601" t="str">
        <f t="shared" si="25"/>
        <v>0.00</v>
      </c>
      <c r="M100" s="615"/>
      <c r="N100" s="120"/>
      <c r="O100" s="120"/>
      <c r="P100" s="120"/>
      <c r="Q100" s="120"/>
      <c r="R100" s="592">
        <f t="shared" si="26"/>
        <v>0</v>
      </c>
      <c r="S100" s="120"/>
      <c r="T100" s="120"/>
      <c r="U100" s="120"/>
      <c r="V100" s="592">
        <f t="shared" si="27"/>
        <v>0</v>
      </c>
    </row>
    <row r="101" spans="2:22" s="56" customFormat="1" outlineLevel="2" x14ac:dyDescent="0.2">
      <c r="B101" s="117">
        <v>2</v>
      </c>
      <c r="C101" s="117">
        <v>6</v>
      </c>
      <c r="D101" s="117">
        <v>8</v>
      </c>
      <c r="E101" s="118"/>
      <c r="F101" s="119">
        <v>48</v>
      </c>
      <c r="G101" s="595"/>
      <c r="H101" s="595"/>
      <c r="I101" s="155" t="s">
        <v>369</v>
      </c>
      <c r="J101" s="592">
        <f t="shared" si="23"/>
        <v>0</v>
      </c>
      <c r="K101" s="601" t="str">
        <f t="shared" si="24"/>
        <v>0.00</v>
      </c>
      <c r="L101" s="601" t="str">
        <f t="shared" si="25"/>
        <v>0.00</v>
      </c>
      <c r="M101" s="615"/>
      <c r="N101" s="120"/>
      <c r="O101" s="120"/>
      <c r="P101" s="120"/>
      <c r="Q101" s="120"/>
      <c r="R101" s="592">
        <f t="shared" si="26"/>
        <v>0</v>
      </c>
      <c r="S101" s="120"/>
      <c r="T101" s="120"/>
      <c r="U101" s="120"/>
      <c r="V101" s="592">
        <f t="shared" si="27"/>
        <v>0</v>
      </c>
    </row>
    <row r="102" spans="2:22" s="56" customFormat="1" outlineLevel="2" x14ac:dyDescent="0.2">
      <c r="B102" s="117">
        <v>2</v>
      </c>
      <c r="C102" s="117">
        <v>6</v>
      </c>
      <c r="D102" s="117">
        <v>9</v>
      </c>
      <c r="E102" s="118"/>
      <c r="F102" s="119">
        <v>49</v>
      </c>
      <c r="G102" s="595"/>
      <c r="H102" s="595"/>
      <c r="I102" s="155" t="s">
        <v>1588</v>
      </c>
      <c r="J102" s="592">
        <f t="shared" si="23"/>
        <v>0</v>
      </c>
      <c r="K102" s="601" t="str">
        <f t="shared" si="24"/>
        <v>0.00</v>
      </c>
      <c r="L102" s="601" t="str">
        <f t="shared" si="25"/>
        <v>0.00</v>
      </c>
      <c r="M102" s="615"/>
      <c r="N102" s="120"/>
      <c r="O102" s="120"/>
      <c r="P102" s="120"/>
      <c r="Q102" s="120"/>
      <c r="R102" s="592">
        <f t="shared" si="26"/>
        <v>0</v>
      </c>
      <c r="S102" s="120"/>
      <c r="T102" s="120"/>
      <c r="U102" s="120"/>
      <c r="V102" s="592">
        <f t="shared" si="27"/>
        <v>0</v>
      </c>
    </row>
    <row r="103" spans="2:22" s="363" customFormat="1" outlineLevel="1" x14ac:dyDescent="0.2">
      <c r="B103" s="357">
        <v>2</v>
      </c>
      <c r="C103" s="358">
        <v>7</v>
      </c>
      <c r="D103" s="357"/>
      <c r="E103" s="358"/>
      <c r="F103" s="359">
        <v>50</v>
      </c>
      <c r="G103" s="360"/>
      <c r="H103" s="360"/>
      <c r="I103" s="361" t="s">
        <v>370</v>
      </c>
      <c r="J103" s="589">
        <f t="shared" si="23"/>
        <v>0</v>
      </c>
      <c r="K103" s="600" t="str">
        <f t="shared" si="24"/>
        <v>0.00</v>
      </c>
      <c r="L103" s="600" t="str">
        <f t="shared" si="25"/>
        <v>0.00</v>
      </c>
      <c r="M103" s="615"/>
      <c r="N103" s="362">
        <f>+N104</f>
        <v>0</v>
      </c>
      <c r="O103" s="362">
        <f t="shared" ref="O103:Q103" si="30">+O104</f>
        <v>0</v>
      </c>
      <c r="P103" s="362">
        <f t="shared" si="30"/>
        <v>0</v>
      </c>
      <c r="Q103" s="362">
        <f t="shared" si="30"/>
        <v>0</v>
      </c>
      <c r="R103" s="589">
        <f t="shared" si="26"/>
        <v>0</v>
      </c>
      <c r="S103" s="362">
        <f>+S104</f>
        <v>0</v>
      </c>
      <c r="T103" s="362">
        <f>+T104</f>
        <v>0</v>
      </c>
      <c r="U103" s="362">
        <f>+U104</f>
        <v>0</v>
      </c>
      <c r="V103" s="589">
        <f t="shared" si="27"/>
        <v>0</v>
      </c>
    </row>
    <row r="104" spans="2:22" s="56" customFormat="1" outlineLevel="2" x14ac:dyDescent="0.2">
      <c r="B104" s="117">
        <v>2</v>
      </c>
      <c r="C104" s="117">
        <v>7</v>
      </c>
      <c r="D104" s="117">
        <v>1</v>
      </c>
      <c r="E104" s="118"/>
      <c r="F104" s="119"/>
      <c r="G104" s="595">
        <v>1</v>
      </c>
      <c r="H104" s="595"/>
      <c r="I104" s="155" t="s">
        <v>370</v>
      </c>
      <c r="J104" s="592">
        <f t="shared" si="23"/>
        <v>0</v>
      </c>
      <c r="K104" s="601" t="str">
        <f t="shared" si="24"/>
        <v>0.00</v>
      </c>
      <c r="L104" s="601" t="str">
        <f t="shared" si="25"/>
        <v>0.00</v>
      </c>
      <c r="M104" s="615"/>
      <c r="N104" s="120"/>
      <c r="O104" s="120"/>
      <c r="P104" s="120"/>
      <c r="Q104" s="120"/>
      <c r="R104" s="592">
        <f t="shared" si="26"/>
        <v>0</v>
      </c>
      <c r="S104" s="120"/>
      <c r="T104" s="120"/>
      <c r="U104" s="120"/>
      <c r="V104" s="592">
        <f t="shared" si="27"/>
        <v>0</v>
      </c>
    </row>
    <row r="105" spans="2:22" s="116" customFormat="1" x14ac:dyDescent="0.2">
      <c r="B105" s="355">
        <v>3</v>
      </c>
      <c r="C105" s="376"/>
      <c r="D105" s="355"/>
      <c r="E105" s="377"/>
      <c r="F105" s="378"/>
      <c r="G105" s="378"/>
      <c r="H105" s="378"/>
      <c r="I105" s="597" t="s">
        <v>114</v>
      </c>
      <c r="J105" s="591">
        <f t="shared" si="23"/>
        <v>0</v>
      </c>
      <c r="K105" s="599" t="str">
        <f t="shared" si="24"/>
        <v>0.00</v>
      </c>
      <c r="L105" s="599" t="str">
        <f t="shared" si="25"/>
        <v>0.00</v>
      </c>
      <c r="M105" s="615"/>
      <c r="N105" s="590">
        <f>SUM(N106,N109,N116,N123,N127,N134,N136,N139,N144)</f>
        <v>0</v>
      </c>
      <c r="O105" s="590">
        <f t="shared" ref="O105:Q105" si="31">SUM(O106,O109,O116,O123,O127,O134,O136,O139,O144)</f>
        <v>0</v>
      </c>
      <c r="P105" s="590">
        <f t="shared" si="31"/>
        <v>0</v>
      </c>
      <c r="Q105" s="590">
        <f t="shared" si="31"/>
        <v>0</v>
      </c>
      <c r="R105" s="591">
        <f t="shared" si="26"/>
        <v>0</v>
      </c>
      <c r="S105" s="590">
        <f t="shared" ref="S105:U105" si="32">SUM(S106,S109,S116,S123,S127,S134,S136,S139,S144)</f>
        <v>0</v>
      </c>
      <c r="T105" s="590">
        <f t="shared" si="32"/>
        <v>0</v>
      </c>
      <c r="U105" s="590">
        <f t="shared" si="32"/>
        <v>0</v>
      </c>
      <c r="V105" s="591">
        <f t="shared" si="27"/>
        <v>0</v>
      </c>
    </row>
    <row r="106" spans="2:22" s="363" customFormat="1" outlineLevel="1" x14ac:dyDescent="0.2">
      <c r="B106" s="357">
        <v>3</v>
      </c>
      <c r="C106" s="358">
        <v>1</v>
      </c>
      <c r="D106" s="357"/>
      <c r="E106" s="358"/>
      <c r="F106" s="359"/>
      <c r="G106" s="360"/>
      <c r="H106" s="360"/>
      <c r="I106" s="361" t="s">
        <v>866</v>
      </c>
      <c r="J106" s="589">
        <f t="shared" si="23"/>
        <v>0</v>
      </c>
      <c r="K106" s="600" t="str">
        <f t="shared" si="24"/>
        <v>0.00</v>
      </c>
      <c r="L106" s="600" t="str">
        <f t="shared" si="25"/>
        <v>0.00</v>
      </c>
      <c r="M106" s="615"/>
      <c r="N106" s="362">
        <f>SUM(N107:N108)</f>
        <v>0</v>
      </c>
      <c r="O106" s="362">
        <f t="shared" ref="O106:Q106" si="33">SUM(O107:O108)</f>
        <v>0</v>
      </c>
      <c r="P106" s="362">
        <f t="shared" si="33"/>
        <v>0</v>
      </c>
      <c r="Q106" s="362">
        <f t="shared" si="33"/>
        <v>0</v>
      </c>
      <c r="R106" s="589">
        <f t="shared" si="26"/>
        <v>0</v>
      </c>
      <c r="S106" s="362">
        <f t="shared" ref="S106:U106" si="34">SUM(S107:S108)</f>
        <v>0</v>
      </c>
      <c r="T106" s="362">
        <f t="shared" si="34"/>
        <v>0</v>
      </c>
      <c r="U106" s="362">
        <f t="shared" si="34"/>
        <v>0</v>
      </c>
      <c r="V106" s="589">
        <f t="shared" si="27"/>
        <v>0</v>
      </c>
    </row>
    <row r="107" spans="2:22" s="56" customFormat="1" outlineLevel="2" x14ac:dyDescent="0.2">
      <c r="B107" s="117">
        <v>3</v>
      </c>
      <c r="C107" s="117">
        <v>1</v>
      </c>
      <c r="D107" s="117">
        <v>1</v>
      </c>
      <c r="E107" s="118"/>
      <c r="F107" s="119">
        <v>53</v>
      </c>
      <c r="G107" s="595"/>
      <c r="H107" s="595"/>
      <c r="I107" s="155" t="s">
        <v>371</v>
      </c>
      <c r="J107" s="592">
        <f t="shared" si="23"/>
        <v>0</v>
      </c>
      <c r="K107" s="601" t="str">
        <f t="shared" si="24"/>
        <v>0.00</v>
      </c>
      <c r="L107" s="601" t="str">
        <f t="shared" si="25"/>
        <v>0.00</v>
      </c>
      <c r="M107" s="615"/>
      <c r="N107" s="120"/>
      <c r="O107" s="120"/>
      <c r="P107" s="120"/>
      <c r="Q107" s="120"/>
      <c r="R107" s="592">
        <f t="shared" si="26"/>
        <v>0</v>
      </c>
      <c r="S107" s="120"/>
      <c r="T107" s="120"/>
      <c r="U107" s="120"/>
      <c r="V107" s="592">
        <f t="shared" si="27"/>
        <v>0</v>
      </c>
    </row>
    <row r="108" spans="2:22" s="56" customFormat="1" outlineLevel="2" x14ac:dyDescent="0.2">
      <c r="B108" s="117">
        <v>3</v>
      </c>
      <c r="C108" s="117">
        <v>1</v>
      </c>
      <c r="D108" s="117">
        <v>2</v>
      </c>
      <c r="E108" s="118"/>
      <c r="F108" s="119">
        <v>54</v>
      </c>
      <c r="G108" s="595"/>
      <c r="H108" s="595"/>
      <c r="I108" s="155" t="s">
        <v>372</v>
      </c>
      <c r="J108" s="592">
        <f t="shared" si="23"/>
        <v>0</v>
      </c>
      <c r="K108" s="601" t="str">
        <f t="shared" si="24"/>
        <v>0.00</v>
      </c>
      <c r="L108" s="601" t="str">
        <f t="shared" si="25"/>
        <v>0.00</v>
      </c>
      <c r="M108" s="615"/>
      <c r="N108" s="120"/>
      <c r="O108" s="120"/>
      <c r="P108" s="120"/>
      <c r="Q108" s="120"/>
      <c r="R108" s="592">
        <f t="shared" si="26"/>
        <v>0</v>
      </c>
      <c r="S108" s="120"/>
      <c r="T108" s="120"/>
      <c r="U108" s="120"/>
      <c r="V108" s="592">
        <f t="shared" si="27"/>
        <v>0</v>
      </c>
    </row>
    <row r="109" spans="2:22" s="363" customFormat="1" outlineLevel="1" x14ac:dyDescent="0.2">
      <c r="B109" s="357">
        <v>3</v>
      </c>
      <c r="C109" s="358">
        <v>2</v>
      </c>
      <c r="D109" s="357"/>
      <c r="E109" s="358"/>
      <c r="F109" s="359">
        <v>55</v>
      </c>
      <c r="G109" s="360"/>
      <c r="H109" s="360"/>
      <c r="I109" s="361" t="s">
        <v>867</v>
      </c>
      <c r="J109" s="589">
        <f t="shared" si="23"/>
        <v>0</v>
      </c>
      <c r="K109" s="600" t="str">
        <f t="shared" si="24"/>
        <v>0.00</v>
      </c>
      <c r="L109" s="600" t="str">
        <f t="shared" si="25"/>
        <v>0.00</v>
      </c>
      <c r="M109" s="615"/>
      <c r="N109" s="362">
        <f>SUM(N110:N115)</f>
        <v>0</v>
      </c>
      <c r="O109" s="362">
        <f t="shared" ref="O109:Q109" si="35">SUM(O110:O115)</f>
        <v>0</v>
      </c>
      <c r="P109" s="362">
        <f t="shared" si="35"/>
        <v>0</v>
      </c>
      <c r="Q109" s="362">
        <f t="shared" si="35"/>
        <v>0</v>
      </c>
      <c r="R109" s="589">
        <f t="shared" si="26"/>
        <v>0</v>
      </c>
      <c r="S109" s="362">
        <f t="shared" ref="S109:U109" si="36">SUM(S110:S115)</f>
        <v>0</v>
      </c>
      <c r="T109" s="362">
        <f t="shared" si="36"/>
        <v>0</v>
      </c>
      <c r="U109" s="362">
        <f t="shared" si="36"/>
        <v>0</v>
      </c>
      <c r="V109" s="589">
        <f t="shared" si="27"/>
        <v>0</v>
      </c>
    </row>
    <row r="110" spans="2:22" s="56" customFormat="1" outlineLevel="2" x14ac:dyDescent="0.2">
      <c r="B110" s="117">
        <v>3</v>
      </c>
      <c r="C110" s="117">
        <v>2</v>
      </c>
      <c r="D110" s="117">
        <v>1</v>
      </c>
      <c r="E110" s="118"/>
      <c r="F110" s="119"/>
      <c r="G110" s="595">
        <v>1</v>
      </c>
      <c r="H110" s="595"/>
      <c r="I110" s="155" t="s">
        <v>373</v>
      </c>
      <c r="J110" s="592">
        <f t="shared" si="23"/>
        <v>0</v>
      </c>
      <c r="K110" s="601" t="str">
        <f t="shared" si="24"/>
        <v>0.00</v>
      </c>
      <c r="L110" s="601" t="str">
        <f t="shared" si="25"/>
        <v>0.00</v>
      </c>
      <c r="M110" s="615"/>
      <c r="N110" s="120"/>
      <c r="O110" s="120"/>
      <c r="P110" s="120"/>
      <c r="Q110" s="120"/>
      <c r="R110" s="592">
        <f t="shared" si="26"/>
        <v>0</v>
      </c>
      <c r="S110" s="120"/>
      <c r="T110" s="120"/>
      <c r="U110" s="120"/>
      <c r="V110" s="592">
        <f t="shared" si="27"/>
        <v>0</v>
      </c>
    </row>
    <row r="111" spans="2:22" s="56" customFormat="1" outlineLevel="2" x14ac:dyDescent="0.2">
      <c r="B111" s="117">
        <v>3</v>
      </c>
      <c r="C111" s="117">
        <v>2</v>
      </c>
      <c r="D111" s="117">
        <v>2</v>
      </c>
      <c r="E111" s="118"/>
      <c r="F111" s="119"/>
      <c r="G111" s="595">
        <v>3</v>
      </c>
      <c r="H111" s="595"/>
      <c r="I111" s="155" t="s">
        <v>374</v>
      </c>
      <c r="J111" s="592">
        <f t="shared" si="23"/>
        <v>0</v>
      </c>
      <c r="K111" s="601" t="str">
        <f t="shared" si="24"/>
        <v>0.00</v>
      </c>
      <c r="L111" s="601" t="str">
        <f t="shared" si="25"/>
        <v>0.00</v>
      </c>
      <c r="M111" s="615"/>
      <c r="N111" s="120"/>
      <c r="O111" s="120"/>
      <c r="P111" s="120"/>
      <c r="Q111" s="120"/>
      <c r="R111" s="592">
        <f t="shared" si="26"/>
        <v>0</v>
      </c>
      <c r="S111" s="120"/>
      <c r="T111" s="120"/>
      <c r="U111" s="120"/>
      <c r="V111" s="592">
        <f t="shared" si="27"/>
        <v>0</v>
      </c>
    </row>
    <row r="112" spans="2:22" s="56" customFormat="1" outlineLevel="2" x14ac:dyDescent="0.2">
      <c r="B112" s="117">
        <v>3</v>
      </c>
      <c r="C112" s="117">
        <v>2</v>
      </c>
      <c r="D112" s="117">
        <v>3</v>
      </c>
      <c r="E112" s="118"/>
      <c r="F112" s="119"/>
      <c r="G112" s="595"/>
      <c r="H112" s="595">
        <v>3</v>
      </c>
      <c r="I112" s="155" t="s">
        <v>1525</v>
      </c>
      <c r="J112" s="592">
        <f t="shared" si="23"/>
        <v>0</v>
      </c>
      <c r="K112" s="601" t="str">
        <f t="shared" si="24"/>
        <v>0.00</v>
      </c>
      <c r="L112" s="601" t="str">
        <f t="shared" si="25"/>
        <v>0.00</v>
      </c>
      <c r="M112" s="615"/>
      <c r="N112" s="120"/>
      <c r="O112" s="120"/>
      <c r="P112" s="120"/>
      <c r="Q112" s="120"/>
      <c r="R112" s="592">
        <f t="shared" si="26"/>
        <v>0</v>
      </c>
      <c r="S112" s="120"/>
      <c r="T112" s="120"/>
      <c r="U112" s="120"/>
      <c r="V112" s="592">
        <f t="shared" si="27"/>
        <v>0</v>
      </c>
    </row>
    <row r="113" spans="2:22" s="56" customFormat="1" outlineLevel="2" x14ac:dyDescent="0.2">
      <c r="B113" s="117">
        <v>3</v>
      </c>
      <c r="C113" s="117">
        <v>2</v>
      </c>
      <c r="D113" s="117">
        <v>4</v>
      </c>
      <c r="E113" s="118"/>
      <c r="F113" s="119">
        <v>56</v>
      </c>
      <c r="G113" s="595"/>
      <c r="H113" s="595"/>
      <c r="I113" s="155" t="s">
        <v>375</v>
      </c>
      <c r="J113" s="592">
        <f t="shared" si="23"/>
        <v>0</v>
      </c>
      <c r="K113" s="601" t="str">
        <f t="shared" si="24"/>
        <v>0.00</v>
      </c>
      <c r="L113" s="601" t="str">
        <f t="shared" si="25"/>
        <v>0.00</v>
      </c>
      <c r="M113" s="615"/>
      <c r="N113" s="120"/>
      <c r="O113" s="120"/>
      <c r="P113" s="120"/>
      <c r="Q113" s="120"/>
      <c r="R113" s="592">
        <f t="shared" si="26"/>
        <v>0</v>
      </c>
      <c r="S113" s="120"/>
      <c r="T113" s="120"/>
      <c r="U113" s="120"/>
      <c r="V113" s="592">
        <f t="shared" si="27"/>
        <v>0</v>
      </c>
    </row>
    <row r="114" spans="2:22" s="56" customFormat="1" outlineLevel="2" x14ac:dyDescent="0.2">
      <c r="B114" s="117">
        <v>3</v>
      </c>
      <c r="C114" s="117">
        <v>2</v>
      </c>
      <c r="D114" s="117">
        <v>5</v>
      </c>
      <c r="E114" s="118"/>
      <c r="F114" s="119">
        <v>57</v>
      </c>
      <c r="G114" s="595"/>
      <c r="H114" s="595"/>
      <c r="I114" s="155" t="s">
        <v>1526</v>
      </c>
      <c r="J114" s="592">
        <f t="shared" si="23"/>
        <v>0</v>
      </c>
      <c r="K114" s="601" t="str">
        <f t="shared" si="24"/>
        <v>0.00</v>
      </c>
      <c r="L114" s="601" t="str">
        <f t="shared" si="25"/>
        <v>0.00</v>
      </c>
      <c r="M114" s="615"/>
      <c r="N114" s="120"/>
      <c r="O114" s="120"/>
      <c r="P114" s="120"/>
      <c r="Q114" s="120"/>
      <c r="R114" s="592">
        <f t="shared" si="26"/>
        <v>0</v>
      </c>
      <c r="S114" s="120"/>
      <c r="T114" s="120"/>
      <c r="U114" s="120"/>
      <c r="V114" s="592">
        <f t="shared" si="27"/>
        <v>0</v>
      </c>
    </row>
    <row r="115" spans="2:22" s="56" customFormat="1" outlineLevel="2" x14ac:dyDescent="0.2">
      <c r="B115" s="117">
        <v>3</v>
      </c>
      <c r="C115" s="117">
        <v>2</v>
      </c>
      <c r="D115" s="117">
        <v>6</v>
      </c>
      <c r="E115" s="118"/>
      <c r="F115" s="119">
        <v>58</v>
      </c>
      <c r="G115" s="595"/>
      <c r="H115" s="595"/>
      <c r="I115" s="155" t="s">
        <v>1589</v>
      </c>
      <c r="J115" s="592">
        <f t="shared" si="23"/>
        <v>0</v>
      </c>
      <c r="K115" s="601" t="str">
        <f t="shared" si="24"/>
        <v>0.00</v>
      </c>
      <c r="L115" s="601" t="str">
        <f t="shared" si="25"/>
        <v>0.00</v>
      </c>
      <c r="M115" s="615"/>
      <c r="N115" s="120"/>
      <c r="O115" s="120"/>
      <c r="P115" s="120"/>
      <c r="Q115" s="120"/>
      <c r="R115" s="592">
        <f t="shared" si="26"/>
        <v>0</v>
      </c>
      <c r="S115" s="120"/>
      <c r="T115" s="120"/>
      <c r="U115" s="120"/>
      <c r="V115" s="592">
        <f t="shared" si="27"/>
        <v>0</v>
      </c>
    </row>
    <row r="116" spans="2:22" s="363" customFormat="1" outlineLevel="1" x14ac:dyDescent="0.2">
      <c r="B116" s="357">
        <v>3</v>
      </c>
      <c r="C116" s="358">
        <v>3</v>
      </c>
      <c r="D116" s="357"/>
      <c r="E116" s="358"/>
      <c r="F116" s="359">
        <v>59</v>
      </c>
      <c r="G116" s="360"/>
      <c r="H116" s="360"/>
      <c r="I116" s="361" t="s">
        <v>868</v>
      </c>
      <c r="J116" s="589">
        <f t="shared" ref="J116:J147" si="37">SUM(R116,V116)</f>
        <v>0</v>
      </c>
      <c r="K116" s="600" t="str">
        <f t="shared" ref="K116:K147" si="38">IF(J116=0,"0.00",((R116/J116)*100))</f>
        <v>0.00</v>
      </c>
      <c r="L116" s="600" t="str">
        <f t="shared" ref="L116:L147" si="39">IF(J116=0,"0.00",((V116/J116)*100))</f>
        <v>0.00</v>
      </c>
      <c r="M116" s="615"/>
      <c r="N116" s="362">
        <f>SUM(N117:N122)</f>
        <v>0</v>
      </c>
      <c r="O116" s="362">
        <f t="shared" ref="O116:Q116" si="40">SUM(O117:O122)</f>
        <v>0</v>
      </c>
      <c r="P116" s="362">
        <f t="shared" si="40"/>
        <v>0</v>
      </c>
      <c r="Q116" s="362">
        <f t="shared" si="40"/>
        <v>0</v>
      </c>
      <c r="R116" s="589">
        <f t="shared" si="26"/>
        <v>0</v>
      </c>
      <c r="S116" s="362">
        <f t="shared" ref="S116:U116" si="41">SUM(S117:S122)</f>
        <v>0</v>
      </c>
      <c r="T116" s="362">
        <f t="shared" si="41"/>
        <v>0</v>
      </c>
      <c r="U116" s="362">
        <f t="shared" si="41"/>
        <v>0</v>
      </c>
      <c r="V116" s="589">
        <f t="shared" si="27"/>
        <v>0</v>
      </c>
    </row>
    <row r="117" spans="2:22" s="56" customFormat="1" outlineLevel="2" x14ac:dyDescent="0.2">
      <c r="B117" s="117">
        <v>3</v>
      </c>
      <c r="C117" s="117">
        <v>3</v>
      </c>
      <c r="D117" s="117">
        <v>1</v>
      </c>
      <c r="E117" s="118"/>
      <c r="F117" s="119"/>
      <c r="G117" s="595">
        <v>1</v>
      </c>
      <c r="H117" s="595"/>
      <c r="I117" s="155" t="s">
        <v>1534</v>
      </c>
      <c r="J117" s="592">
        <f t="shared" si="37"/>
        <v>0</v>
      </c>
      <c r="K117" s="601" t="str">
        <f t="shared" si="38"/>
        <v>0.00</v>
      </c>
      <c r="L117" s="601" t="str">
        <f t="shared" si="39"/>
        <v>0.00</v>
      </c>
      <c r="M117" s="615"/>
      <c r="N117" s="120"/>
      <c r="O117" s="120"/>
      <c r="P117" s="120"/>
      <c r="Q117" s="120"/>
      <c r="R117" s="592">
        <f t="shared" si="26"/>
        <v>0</v>
      </c>
      <c r="S117" s="120"/>
      <c r="T117" s="120"/>
      <c r="U117" s="120"/>
      <c r="V117" s="592">
        <f t="shared" si="27"/>
        <v>0</v>
      </c>
    </row>
    <row r="118" spans="2:22" s="56" customFormat="1" outlineLevel="2" x14ac:dyDescent="0.2">
      <c r="B118" s="117">
        <v>3</v>
      </c>
      <c r="C118" s="117">
        <v>3</v>
      </c>
      <c r="D118" s="117">
        <v>2</v>
      </c>
      <c r="E118" s="118"/>
      <c r="F118" s="119"/>
      <c r="G118" s="595">
        <v>2</v>
      </c>
      <c r="H118" s="595"/>
      <c r="I118" s="155" t="s">
        <v>1535</v>
      </c>
      <c r="J118" s="592">
        <f t="shared" si="37"/>
        <v>0</v>
      </c>
      <c r="K118" s="601" t="str">
        <f t="shared" si="38"/>
        <v>0.00</v>
      </c>
      <c r="L118" s="601" t="str">
        <f t="shared" si="39"/>
        <v>0.00</v>
      </c>
      <c r="M118" s="615"/>
      <c r="N118" s="120"/>
      <c r="O118" s="120"/>
      <c r="P118" s="120"/>
      <c r="Q118" s="120"/>
      <c r="R118" s="592">
        <f t="shared" si="26"/>
        <v>0</v>
      </c>
      <c r="S118" s="120"/>
      <c r="T118" s="120"/>
      <c r="U118" s="120"/>
      <c r="V118" s="592">
        <f t="shared" si="27"/>
        <v>0</v>
      </c>
    </row>
    <row r="119" spans="2:22" s="56" customFormat="1" outlineLevel="2" x14ac:dyDescent="0.2">
      <c r="B119" s="117">
        <v>3</v>
      </c>
      <c r="C119" s="117">
        <v>3</v>
      </c>
      <c r="D119" s="117">
        <v>3</v>
      </c>
      <c r="E119" s="118"/>
      <c r="F119" s="119"/>
      <c r="G119" s="595">
        <v>3</v>
      </c>
      <c r="H119" s="595"/>
      <c r="I119" s="155" t="s">
        <v>376</v>
      </c>
      <c r="J119" s="592">
        <f t="shared" si="37"/>
        <v>0</v>
      </c>
      <c r="K119" s="601" t="str">
        <f t="shared" si="38"/>
        <v>0.00</v>
      </c>
      <c r="L119" s="601" t="str">
        <f t="shared" si="39"/>
        <v>0.00</v>
      </c>
      <c r="M119" s="615"/>
      <c r="N119" s="120"/>
      <c r="O119" s="120"/>
      <c r="P119" s="120"/>
      <c r="Q119" s="120"/>
      <c r="R119" s="592">
        <f t="shared" si="26"/>
        <v>0</v>
      </c>
      <c r="S119" s="120"/>
      <c r="T119" s="120"/>
      <c r="U119" s="120"/>
      <c r="V119" s="592">
        <f t="shared" si="27"/>
        <v>0</v>
      </c>
    </row>
    <row r="120" spans="2:22" s="56" customFormat="1" outlineLevel="2" x14ac:dyDescent="0.2">
      <c r="B120" s="117">
        <v>3</v>
      </c>
      <c r="C120" s="117">
        <v>3</v>
      </c>
      <c r="D120" s="117">
        <v>4</v>
      </c>
      <c r="E120" s="118"/>
      <c r="F120" s="119"/>
      <c r="G120" s="595">
        <v>4</v>
      </c>
      <c r="H120" s="595"/>
      <c r="I120" s="155" t="s">
        <v>377</v>
      </c>
      <c r="J120" s="592">
        <f t="shared" si="37"/>
        <v>0</v>
      </c>
      <c r="K120" s="601" t="str">
        <f t="shared" si="38"/>
        <v>0.00</v>
      </c>
      <c r="L120" s="601" t="str">
        <f t="shared" si="39"/>
        <v>0.00</v>
      </c>
      <c r="M120" s="615"/>
      <c r="N120" s="120"/>
      <c r="O120" s="120"/>
      <c r="P120" s="120"/>
      <c r="Q120" s="120"/>
      <c r="R120" s="592">
        <f t="shared" si="26"/>
        <v>0</v>
      </c>
      <c r="S120" s="120"/>
      <c r="T120" s="120"/>
      <c r="U120" s="120"/>
      <c r="V120" s="592">
        <f t="shared" si="27"/>
        <v>0</v>
      </c>
    </row>
    <row r="121" spans="2:22" s="56" customFormat="1" outlineLevel="2" x14ac:dyDescent="0.2">
      <c r="B121" s="117">
        <v>3</v>
      </c>
      <c r="C121" s="117">
        <v>3</v>
      </c>
      <c r="D121" s="117">
        <v>5</v>
      </c>
      <c r="E121" s="118"/>
      <c r="F121" s="119"/>
      <c r="G121" s="595">
        <v>5</v>
      </c>
      <c r="H121" s="595"/>
      <c r="I121" s="155" t="s">
        <v>378</v>
      </c>
      <c r="J121" s="592">
        <f t="shared" si="37"/>
        <v>0</v>
      </c>
      <c r="K121" s="601" t="str">
        <f t="shared" si="38"/>
        <v>0.00</v>
      </c>
      <c r="L121" s="601" t="str">
        <f t="shared" si="39"/>
        <v>0.00</v>
      </c>
      <c r="M121" s="615"/>
      <c r="N121" s="120"/>
      <c r="O121" s="120"/>
      <c r="P121" s="120"/>
      <c r="Q121" s="120"/>
      <c r="R121" s="592">
        <f t="shared" si="26"/>
        <v>0</v>
      </c>
      <c r="S121" s="120"/>
      <c r="T121" s="120"/>
      <c r="U121" s="120"/>
      <c r="V121" s="592">
        <f t="shared" si="27"/>
        <v>0</v>
      </c>
    </row>
    <row r="122" spans="2:22" s="56" customFormat="1" outlineLevel="2" x14ac:dyDescent="0.2">
      <c r="B122" s="117">
        <v>3</v>
      </c>
      <c r="C122" s="117">
        <v>3</v>
      </c>
      <c r="D122" s="117">
        <v>6</v>
      </c>
      <c r="E122" s="118"/>
      <c r="F122" s="119"/>
      <c r="G122" s="595">
        <v>6</v>
      </c>
      <c r="H122" s="595"/>
      <c r="I122" s="155" t="s">
        <v>1536</v>
      </c>
      <c r="J122" s="592">
        <f t="shared" si="37"/>
        <v>0</v>
      </c>
      <c r="K122" s="601" t="str">
        <f t="shared" si="38"/>
        <v>0.00</v>
      </c>
      <c r="L122" s="601" t="str">
        <f t="shared" si="39"/>
        <v>0.00</v>
      </c>
      <c r="M122" s="615"/>
      <c r="N122" s="120"/>
      <c r="O122" s="120"/>
      <c r="P122" s="120"/>
      <c r="Q122" s="120"/>
      <c r="R122" s="592">
        <f t="shared" si="26"/>
        <v>0</v>
      </c>
      <c r="S122" s="120"/>
      <c r="T122" s="120"/>
      <c r="U122" s="120"/>
      <c r="V122" s="592">
        <f t="shared" si="27"/>
        <v>0</v>
      </c>
    </row>
    <row r="123" spans="2:22" s="363" customFormat="1" outlineLevel="1" x14ac:dyDescent="0.2">
      <c r="B123" s="357">
        <v>3</v>
      </c>
      <c r="C123" s="358">
        <v>4</v>
      </c>
      <c r="D123" s="357"/>
      <c r="E123" s="358"/>
      <c r="F123" s="359">
        <v>60</v>
      </c>
      <c r="G123" s="360"/>
      <c r="H123" s="360"/>
      <c r="I123" s="361" t="s">
        <v>1538</v>
      </c>
      <c r="J123" s="589">
        <f t="shared" si="37"/>
        <v>0</v>
      </c>
      <c r="K123" s="600" t="str">
        <f t="shared" si="38"/>
        <v>0.00</v>
      </c>
      <c r="L123" s="600" t="str">
        <f t="shared" si="39"/>
        <v>0.00</v>
      </c>
      <c r="M123" s="615"/>
      <c r="N123" s="362">
        <f>SUM(N124:N126)</f>
        <v>0</v>
      </c>
      <c r="O123" s="362">
        <f t="shared" ref="O123:Q123" si="42">SUM(O124:O126)</f>
        <v>0</v>
      </c>
      <c r="P123" s="362">
        <f t="shared" si="42"/>
        <v>0</v>
      </c>
      <c r="Q123" s="362">
        <f t="shared" si="42"/>
        <v>0</v>
      </c>
      <c r="R123" s="589">
        <f t="shared" si="26"/>
        <v>0</v>
      </c>
      <c r="S123" s="362">
        <f t="shared" ref="S123:U123" si="43">SUM(S124:S126)</f>
        <v>0</v>
      </c>
      <c r="T123" s="362">
        <f t="shared" si="43"/>
        <v>0</v>
      </c>
      <c r="U123" s="362">
        <f t="shared" si="43"/>
        <v>0</v>
      </c>
      <c r="V123" s="589">
        <f t="shared" si="27"/>
        <v>0</v>
      </c>
    </row>
    <row r="124" spans="2:22" s="56" customFormat="1" outlineLevel="2" x14ac:dyDescent="0.2">
      <c r="B124" s="117">
        <v>3</v>
      </c>
      <c r="C124" s="117">
        <v>4</v>
      </c>
      <c r="D124" s="117">
        <v>1</v>
      </c>
      <c r="E124" s="118"/>
      <c r="F124" s="119"/>
      <c r="G124" s="595">
        <v>1</v>
      </c>
      <c r="H124" s="595"/>
      <c r="I124" s="155" t="s">
        <v>1590</v>
      </c>
      <c r="J124" s="592">
        <f t="shared" si="37"/>
        <v>0</v>
      </c>
      <c r="K124" s="601" t="str">
        <f t="shared" si="38"/>
        <v>0.00</v>
      </c>
      <c r="L124" s="601" t="str">
        <f t="shared" si="39"/>
        <v>0.00</v>
      </c>
      <c r="M124" s="615"/>
      <c r="N124" s="120"/>
      <c r="O124" s="120"/>
      <c r="P124" s="120"/>
      <c r="Q124" s="120"/>
      <c r="R124" s="592">
        <f t="shared" si="26"/>
        <v>0</v>
      </c>
      <c r="S124" s="120"/>
      <c r="T124" s="120"/>
      <c r="U124" s="120"/>
      <c r="V124" s="592">
        <f t="shared" si="27"/>
        <v>0</v>
      </c>
    </row>
    <row r="125" spans="2:22" s="56" customFormat="1" outlineLevel="2" x14ac:dyDescent="0.2">
      <c r="B125" s="117">
        <v>3</v>
      </c>
      <c r="C125" s="117">
        <v>4</v>
      </c>
      <c r="D125" s="117">
        <v>2</v>
      </c>
      <c r="E125" s="118"/>
      <c r="F125" s="119">
        <v>61</v>
      </c>
      <c r="G125" s="595"/>
      <c r="H125" s="595"/>
      <c r="I125" s="155" t="s">
        <v>379</v>
      </c>
      <c r="J125" s="592">
        <f t="shared" si="37"/>
        <v>0</v>
      </c>
      <c r="K125" s="601" t="str">
        <f t="shared" si="38"/>
        <v>0.00</v>
      </c>
      <c r="L125" s="601" t="str">
        <f t="shared" si="39"/>
        <v>0.00</v>
      </c>
      <c r="M125" s="615"/>
      <c r="N125" s="120"/>
      <c r="O125" s="120"/>
      <c r="P125" s="120"/>
      <c r="Q125" s="120"/>
      <c r="R125" s="592">
        <f t="shared" si="26"/>
        <v>0</v>
      </c>
      <c r="S125" s="120"/>
      <c r="T125" s="120"/>
      <c r="U125" s="120"/>
      <c r="V125" s="592">
        <f t="shared" si="27"/>
        <v>0</v>
      </c>
    </row>
    <row r="126" spans="2:22" s="56" customFormat="1" outlineLevel="2" x14ac:dyDescent="0.2">
      <c r="B126" s="117">
        <v>3</v>
      </c>
      <c r="C126" s="117">
        <v>4</v>
      </c>
      <c r="D126" s="117">
        <v>3</v>
      </c>
      <c r="E126" s="118"/>
      <c r="F126" s="119">
        <v>62</v>
      </c>
      <c r="G126" s="595"/>
      <c r="H126" s="595"/>
      <c r="I126" s="155" t="s">
        <v>380</v>
      </c>
      <c r="J126" s="592">
        <f t="shared" si="37"/>
        <v>0</v>
      </c>
      <c r="K126" s="601" t="str">
        <f t="shared" si="38"/>
        <v>0.00</v>
      </c>
      <c r="L126" s="601" t="str">
        <f t="shared" si="39"/>
        <v>0.00</v>
      </c>
      <c r="M126" s="615"/>
      <c r="N126" s="120"/>
      <c r="O126" s="120"/>
      <c r="P126" s="120"/>
      <c r="Q126" s="120"/>
      <c r="R126" s="592">
        <f t="shared" si="26"/>
        <v>0</v>
      </c>
      <c r="S126" s="120"/>
      <c r="T126" s="120"/>
      <c r="U126" s="120"/>
      <c r="V126" s="592">
        <f t="shared" si="27"/>
        <v>0</v>
      </c>
    </row>
    <row r="127" spans="2:22" s="363" customFormat="1" outlineLevel="1" x14ac:dyDescent="0.2">
      <c r="B127" s="357">
        <v>3</v>
      </c>
      <c r="C127" s="358">
        <v>5</v>
      </c>
      <c r="D127" s="357"/>
      <c r="E127" s="358"/>
      <c r="F127" s="359">
        <v>63</v>
      </c>
      <c r="G127" s="360"/>
      <c r="H127" s="360"/>
      <c r="I127" s="361" t="s">
        <v>869</v>
      </c>
      <c r="J127" s="589">
        <f t="shared" si="37"/>
        <v>0</v>
      </c>
      <c r="K127" s="600" t="str">
        <f t="shared" si="38"/>
        <v>0.00</v>
      </c>
      <c r="L127" s="600" t="str">
        <f t="shared" si="39"/>
        <v>0.00</v>
      </c>
      <c r="M127" s="615"/>
      <c r="N127" s="362">
        <f>SUM(N128:N133)</f>
        <v>0</v>
      </c>
      <c r="O127" s="362">
        <f t="shared" ref="O127:Q127" si="44">SUM(O128:O133)</f>
        <v>0</v>
      </c>
      <c r="P127" s="362">
        <f t="shared" si="44"/>
        <v>0</v>
      </c>
      <c r="Q127" s="362">
        <f t="shared" si="44"/>
        <v>0</v>
      </c>
      <c r="R127" s="589">
        <f t="shared" si="26"/>
        <v>0</v>
      </c>
      <c r="S127" s="362">
        <f t="shared" ref="S127:U127" si="45">SUM(S128:S133)</f>
        <v>0</v>
      </c>
      <c r="T127" s="362">
        <f t="shared" si="45"/>
        <v>0</v>
      </c>
      <c r="U127" s="362">
        <f t="shared" si="45"/>
        <v>0</v>
      </c>
      <c r="V127" s="589">
        <f t="shared" si="27"/>
        <v>0</v>
      </c>
    </row>
    <row r="128" spans="2:22" s="56" customFormat="1" outlineLevel="2" x14ac:dyDescent="0.2">
      <c r="B128" s="117">
        <v>3</v>
      </c>
      <c r="C128" s="117">
        <v>5</v>
      </c>
      <c r="D128" s="117">
        <v>1</v>
      </c>
      <c r="E128" s="118"/>
      <c r="F128" s="119"/>
      <c r="G128" s="595">
        <v>1</v>
      </c>
      <c r="H128" s="595"/>
      <c r="I128" s="155" t="s">
        <v>1544</v>
      </c>
      <c r="J128" s="592">
        <f t="shared" si="37"/>
        <v>0</v>
      </c>
      <c r="K128" s="601" t="str">
        <f t="shared" si="38"/>
        <v>0.00</v>
      </c>
      <c r="L128" s="601" t="str">
        <f t="shared" si="39"/>
        <v>0.00</v>
      </c>
      <c r="M128" s="615"/>
      <c r="N128" s="120"/>
      <c r="O128" s="120"/>
      <c r="P128" s="120"/>
      <c r="Q128" s="120"/>
      <c r="R128" s="592">
        <f t="shared" si="26"/>
        <v>0</v>
      </c>
      <c r="S128" s="120"/>
      <c r="T128" s="120"/>
      <c r="U128" s="120"/>
      <c r="V128" s="592">
        <f t="shared" si="27"/>
        <v>0</v>
      </c>
    </row>
    <row r="129" spans="2:22" s="56" customFormat="1" outlineLevel="2" x14ac:dyDescent="0.2">
      <c r="B129" s="117">
        <v>3</v>
      </c>
      <c r="C129" s="117">
        <v>5</v>
      </c>
      <c r="D129" s="117">
        <v>2</v>
      </c>
      <c r="E129" s="118"/>
      <c r="F129" s="119"/>
      <c r="G129" s="595">
        <v>2</v>
      </c>
      <c r="H129" s="595"/>
      <c r="I129" s="155" t="s">
        <v>1550</v>
      </c>
      <c r="J129" s="592">
        <f t="shared" si="37"/>
        <v>0</v>
      </c>
      <c r="K129" s="601" t="str">
        <f t="shared" si="38"/>
        <v>0.00</v>
      </c>
      <c r="L129" s="601" t="str">
        <f t="shared" si="39"/>
        <v>0.00</v>
      </c>
      <c r="M129" s="615"/>
      <c r="N129" s="120"/>
      <c r="O129" s="120"/>
      <c r="P129" s="120"/>
      <c r="Q129" s="120"/>
      <c r="R129" s="592">
        <f t="shared" si="26"/>
        <v>0</v>
      </c>
      <c r="S129" s="120"/>
      <c r="T129" s="120"/>
      <c r="U129" s="120"/>
      <c r="V129" s="592">
        <f t="shared" si="27"/>
        <v>0</v>
      </c>
    </row>
    <row r="130" spans="2:22" s="56" customFormat="1" outlineLevel="2" x14ac:dyDescent="0.2">
      <c r="B130" s="117">
        <v>3</v>
      </c>
      <c r="C130" s="117">
        <v>5</v>
      </c>
      <c r="D130" s="117">
        <v>3</v>
      </c>
      <c r="E130" s="118"/>
      <c r="F130" s="119"/>
      <c r="G130" s="595">
        <v>3</v>
      </c>
      <c r="H130" s="595"/>
      <c r="I130" s="155" t="s">
        <v>1551</v>
      </c>
      <c r="J130" s="592">
        <f t="shared" si="37"/>
        <v>0</v>
      </c>
      <c r="K130" s="601" t="str">
        <f t="shared" si="38"/>
        <v>0.00</v>
      </c>
      <c r="L130" s="601" t="str">
        <f t="shared" si="39"/>
        <v>0.00</v>
      </c>
      <c r="M130" s="615"/>
      <c r="N130" s="120"/>
      <c r="O130" s="120"/>
      <c r="P130" s="120"/>
      <c r="Q130" s="120"/>
      <c r="R130" s="592">
        <f t="shared" si="26"/>
        <v>0</v>
      </c>
      <c r="S130" s="120"/>
      <c r="T130" s="120"/>
      <c r="U130" s="120"/>
      <c r="V130" s="592">
        <f t="shared" si="27"/>
        <v>0</v>
      </c>
    </row>
    <row r="131" spans="2:22" s="56" customFormat="1" outlineLevel="2" x14ac:dyDescent="0.2">
      <c r="B131" s="117">
        <v>3</v>
      </c>
      <c r="C131" s="117">
        <v>5</v>
      </c>
      <c r="D131" s="117">
        <v>4</v>
      </c>
      <c r="E131" s="118"/>
      <c r="F131" s="119"/>
      <c r="G131" s="595">
        <v>4</v>
      </c>
      <c r="H131" s="595"/>
      <c r="I131" s="155" t="s">
        <v>381</v>
      </c>
      <c r="J131" s="592">
        <f t="shared" si="37"/>
        <v>0</v>
      </c>
      <c r="K131" s="601" t="str">
        <f t="shared" si="38"/>
        <v>0.00</v>
      </c>
      <c r="L131" s="601" t="str">
        <f t="shared" si="39"/>
        <v>0.00</v>
      </c>
      <c r="M131" s="615"/>
      <c r="N131" s="120"/>
      <c r="O131" s="120"/>
      <c r="P131" s="120"/>
      <c r="Q131" s="120"/>
      <c r="R131" s="592">
        <f t="shared" si="26"/>
        <v>0</v>
      </c>
      <c r="S131" s="120"/>
      <c r="T131" s="120"/>
      <c r="U131" s="120"/>
      <c r="V131" s="592">
        <f t="shared" si="27"/>
        <v>0</v>
      </c>
    </row>
    <row r="132" spans="2:22" s="56" customFormat="1" ht="27.75" outlineLevel="2" x14ac:dyDescent="0.2">
      <c r="B132" s="117">
        <v>3</v>
      </c>
      <c r="C132" s="117">
        <v>5</v>
      </c>
      <c r="D132" s="117">
        <v>5</v>
      </c>
      <c r="E132" s="118"/>
      <c r="F132" s="119"/>
      <c r="G132" s="595">
        <v>5</v>
      </c>
      <c r="H132" s="595"/>
      <c r="I132" s="155" t="s">
        <v>1552</v>
      </c>
      <c r="J132" s="592">
        <f t="shared" si="37"/>
        <v>0</v>
      </c>
      <c r="K132" s="601" t="str">
        <f t="shared" si="38"/>
        <v>0.00</v>
      </c>
      <c r="L132" s="601" t="str">
        <f t="shared" si="39"/>
        <v>0.00</v>
      </c>
      <c r="M132" s="615"/>
      <c r="N132" s="120"/>
      <c r="O132" s="120"/>
      <c r="P132" s="120"/>
      <c r="Q132" s="120"/>
      <c r="R132" s="592">
        <f t="shared" si="26"/>
        <v>0</v>
      </c>
      <c r="S132" s="120"/>
      <c r="T132" s="120"/>
      <c r="U132" s="120"/>
      <c r="V132" s="592">
        <f t="shared" si="27"/>
        <v>0</v>
      </c>
    </row>
    <row r="133" spans="2:22" s="56" customFormat="1" outlineLevel="2" x14ac:dyDescent="0.2">
      <c r="B133" s="117">
        <v>3</v>
      </c>
      <c r="C133" s="117">
        <v>5</v>
      </c>
      <c r="D133" s="117">
        <v>6</v>
      </c>
      <c r="E133" s="118"/>
      <c r="F133" s="119"/>
      <c r="G133" s="595">
        <v>6</v>
      </c>
      <c r="H133" s="595"/>
      <c r="I133" s="155" t="s">
        <v>1553</v>
      </c>
      <c r="J133" s="592">
        <f t="shared" si="37"/>
        <v>0</v>
      </c>
      <c r="K133" s="601" t="str">
        <f t="shared" si="38"/>
        <v>0.00</v>
      </c>
      <c r="L133" s="601" t="str">
        <f t="shared" si="39"/>
        <v>0.00</v>
      </c>
      <c r="M133" s="615"/>
      <c r="N133" s="120"/>
      <c r="O133" s="120"/>
      <c r="P133" s="120"/>
      <c r="Q133" s="120"/>
      <c r="R133" s="592">
        <f t="shared" si="26"/>
        <v>0</v>
      </c>
      <c r="S133" s="120"/>
      <c r="T133" s="120"/>
      <c r="U133" s="120"/>
      <c r="V133" s="592">
        <f t="shared" si="27"/>
        <v>0</v>
      </c>
    </row>
    <row r="134" spans="2:22" s="363" customFormat="1" outlineLevel="1" x14ac:dyDescent="0.2">
      <c r="B134" s="357">
        <v>3</v>
      </c>
      <c r="C134" s="358">
        <v>6</v>
      </c>
      <c r="D134" s="357"/>
      <c r="E134" s="358"/>
      <c r="F134" s="359">
        <v>64</v>
      </c>
      <c r="G134" s="360"/>
      <c r="H134" s="360"/>
      <c r="I134" s="361" t="s">
        <v>382</v>
      </c>
      <c r="J134" s="589">
        <f t="shared" si="37"/>
        <v>0</v>
      </c>
      <c r="K134" s="600" t="str">
        <f t="shared" si="38"/>
        <v>0.00</v>
      </c>
      <c r="L134" s="600" t="str">
        <f t="shared" si="39"/>
        <v>0.00</v>
      </c>
      <c r="M134" s="615"/>
      <c r="N134" s="362">
        <f>+N135</f>
        <v>0</v>
      </c>
      <c r="O134" s="362">
        <f t="shared" ref="O134:Q134" si="46">+O135</f>
        <v>0</v>
      </c>
      <c r="P134" s="362">
        <f t="shared" si="46"/>
        <v>0</v>
      </c>
      <c r="Q134" s="362">
        <f t="shared" si="46"/>
        <v>0</v>
      </c>
      <c r="R134" s="589">
        <f t="shared" si="26"/>
        <v>0</v>
      </c>
      <c r="S134" s="362">
        <f t="shared" ref="S134:U134" si="47">+S135</f>
        <v>0</v>
      </c>
      <c r="T134" s="362">
        <f t="shared" si="47"/>
        <v>0</v>
      </c>
      <c r="U134" s="362">
        <f t="shared" si="47"/>
        <v>0</v>
      </c>
      <c r="V134" s="589">
        <f t="shared" si="27"/>
        <v>0</v>
      </c>
    </row>
    <row r="135" spans="2:22" s="56" customFormat="1" outlineLevel="2" x14ac:dyDescent="0.2">
      <c r="B135" s="117">
        <v>3</v>
      </c>
      <c r="C135" s="117">
        <v>6</v>
      </c>
      <c r="D135" s="117">
        <v>1</v>
      </c>
      <c r="E135" s="118"/>
      <c r="F135" s="119"/>
      <c r="G135" s="595">
        <v>1</v>
      </c>
      <c r="H135" s="595"/>
      <c r="I135" s="155" t="s">
        <v>382</v>
      </c>
      <c r="J135" s="592">
        <f t="shared" si="37"/>
        <v>0</v>
      </c>
      <c r="K135" s="601" t="str">
        <f t="shared" si="38"/>
        <v>0.00</v>
      </c>
      <c r="L135" s="601" t="str">
        <f t="shared" si="39"/>
        <v>0.00</v>
      </c>
      <c r="M135" s="615"/>
      <c r="N135" s="120"/>
      <c r="O135" s="120"/>
      <c r="P135" s="120"/>
      <c r="Q135" s="120"/>
      <c r="R135" s="592">
        <f t="shared" si="26"/>
        <v>0</v>
      </c>
      <c r="S135" s="120"/>
      <c r="T135" s="120"/>
      <c r="U135" s="120"/>
      <c r="V135" s="592">
        <f t="shared" si="27"/>
        <v>0</v>
      </c>
    </row>
    <row r="136" spans="2:22" s="363" customFormat="1" outlineLevel="1" x14ac:dyDescent="0.2">
      <c r="B136" s="357">
        <v>3</v>
      </c>
      <c r="C136" s="358">
        <v>7</v>
      </c>
      <c r="D136" s="357"/>
      <c r="E136" s="358"/>
      <c r="F136" s="359"/>
      <c r="G136" s="360"/>
      <c r="H136" s="360"/>
      <c r="I136" s="361" t="s">
        <v>870</v>
      </c>
      <c r="J136" s="589">
        <f t="shared" si="37"/>
        <v>0</v>
      </c>
      <c r="K136" s="600" t="str">
        <f t="shared" si="38"/>
        <v>0.00</v>
      </c>
      <c r="L136" s="600" t="str">
        <f t="shared" si="39"/>
        <v>0.00</v>
      </c>
      <c r="M136" s="615"/>
      <c r="N136" s="362">
        <f>SUM(N137:N138)</f>
        <v>0</v>
      </c>
      <c r="O136" s="362">
        <f t="shared" ref="O136:Q136" si="48">SUM(O137:O138)</f>
        <v>0</v>
      </c>
      <c r="P136" s="362">
        <f t="shared" si="48"/>
        <v>0</v>
      </c>
      <c r="Q136" s="362">
        <f t="shared" si="48"/>
        <v>0</v>
      </c>
      <c r="R136" s="589">
        <f t="shared" si="26"/>
        <v>0</v>
      </c>
      <c r="S136" s="362">
        <f t="shared" ref="S136:U136" si="49">SUM(S137:S138)</f>
        <v>0</v>
      </c>
      <c r="T136" s="362">
        <f t="shared" si="49"/>
        <v>0</v>
      </c>
      <c r="U136" s="362">
        <f t="shared" si="49"/>
        <v>0</v>
      </c>
      <c r="V136" s="589">
        <f t="shared" si="27"/>
        <v>0</v>
      </c>
    </row>
    <row r="137" spans="2:22" s="56" customFormat="1" outlineLevel="2" x14ac:dyDescent="0.2">
      <c r="B137" s="117">
        <v>3</v>
      </c>
      <c r="C137" s="117">
        <v>7</v>
      </c>
      <c r="D137" s="117">
        <v>1</v>
      </c>
      <c r="E137" s="118"/>
      <c r="F137" s="119">
        <v>65</v>
      </c>
      <c r="G137" s="595"/>
      <c r="H137" s="595"/>
      <c r="I137" s="155" t="s">
        <v>870</v>
      </c>
      <c r="J137" s="592">
        <f t="shared" si="37"/>
        <v>0</v>
      </c>
      <c r="K137" s="601" t="str">
        <f t="shared" si="38"/>
        <v>0.00</v>
      </c>
      <c r="L137" s="601" t="str">
        <f t="shared" si="39"/>
        <v>0.00</v>
      </c>
      <c r="M137" s="615"/>
      <c r="N137" s="120"/>
      <c r="O137" s="120"/>
      <c r="P137" s="120"/>
      <c r="Q137" s="120"/>
      <c r="R137" s="592">
        <f t="shared" si="26"/>
        <v>0</v>
      </c>
      <c r="S137" s="120"/>
      <c r="T137" s="120"/>
      <c r="U137" s="120"/>
      <c r="V137" s="592">
        <f t="shared" si="27"/>
        <v>0</v>
      </c>
    </row>
    <row r="138" spans="2:22" s="56" customFormat="1" outlineLevel="2" x14ac:dyDescent="0.2">
      <c r="B138" s="117">
        <v>3</v>
      </c>
      <c r="C138" s="117">
        <v>7</v>
      </c>
      <c r="D138" s="117">
        <v>2</v>
      </c>
      <c r="E138" s="118"/>
      <c r="F138" s="119">
        <v>67</v>
      </c>
      <c r="G138" s="595"/>
      <c r="H138" s="595"/>
      <c r="I138" s="155" t="s">
        <v>1558</v>
      </c>
      <c r="J138" s="592">
        <f t="shared" si="37"/>
        <v>0</v>
      </c>
      <c r="K138" s="601" t="str">
        <f t="shared" si="38"/>
        <v>0.00</v>
      </c>
      <c r="L138" s="601" t="str">
        <f t="shared" si="39"/>
        <v>0.00</v>
      </c>
      <c r="M138" s="615"/>
      <c r="N138" s="120"/>
      <c r="O138" s="120"/>
      <c r="P138" s="120"/>
      <c r="Q138" s="120"/>
      <c r="R138" s="592">
        <f t="shared" si="26"/>
        <v>0</v>
      </c>
      <c r="S138" s="120"/>
      <c r="T138" s="120"/>
      <c r="U138" s="120"/>
      <c r="V138" s="592">
        <f t="shared" si="27"/>
        <v>0</v>
      </c>
    </row>
    <row r="139" spans="2:22" s="363" customFormat="1" outlineLevel="1" x14ac:dyDescent="0.2">
      <c r="B139" s="357">
        <v>3</v>
      </c>
      <c r="C139" s="358">
        <v>8</v>
      </c>
      <c r="D139" s="357"/>
      <c r="E139" s="358"/>
      <c r="F139" s="359">
        <v>68</v>
      </c>
      <c r="G139" s="360"/>
      <c r="H139" s="360"/>
      <c r="I139" s="361" t="s">
        <v>1559</v>
      </c>
      <c r="J139" s="589">
        <f t="shared" si="37"/>
        <v>0</v>
      </c>
      <c r="K139" s="600" t="str">
        <f t="shared" si="38"/>
        <v>0.00</v>
      </c>
      <c r="L139" s="600" t="str">
        <f t="shared" si="39"/>
        <v>0.00</v>
      </c>
      <c r="M139" s="615"/>
      <c r="N139" s="362">
        <f>SUM(N140:N143)</f>
        <v>0</v>
      </c>
      <c r="O139" s="362">
        <f t="shared" ref="O139:Q139" si="50">SUM(O140:O143)</f>
        <v>0</v>
      </c>
      <c r="P139" s="362">
        <f t="shared" si="50"/>
        <v>0</v>
      </c>
      <c r="Q139" s="362">
        <f t="shared" si="50"/>
        <v>0</v>
      </c>
      <c r="R139" s="589">
        <f t="shared" si="26"/>
        <v>0</v>
      </c>
      <c r="S139" s="362">
        <f t="shared" ref="S139:U139" si="51">SUM(S140:S143)</f>
        <v>0</v>
      </c>
      <c r="T139" s="362">
        <f t="shared" si="51"/>
        <v>0</v>
      </c>
      <c r="U139" s="362">
        <f t="shared" si="51"/>
        <v>0</v>
      </c>
      <c r="V139" s="589">
        <f t="shared" si="27"/>
        <v>0</v>
      </c>
    </row>
    <row r="140" spans="2:22" s="56" customFormat="1" outlineLevel="2" x14ac:dyDescent="0.2">
      <c r="B140" s="117">
        <v>3</v>
      </c>
      <c r="C140" s="117">
        <v>8</v>
      </c>
      <c r="D140" s="117">
        <v>1</v>
      </c>
      <c r="E140" s="118"/>
      <c r="F140" s="119"/>
      <c r="G140" s="595">
        <v>1</v>
      </c>
      <c r="H140" s="595"/>
      <c r="I140" s="155" t="s">
        <v>383</v>
      </c>
      <c r="J140" s="592">
        <f t="shared" si="37"/>
        <v>0</v>
      </c>
      <c r="K140" s="601" t="str">
        <f t="shared" si="38"/>
        <v>0.00</v>
      </c>
      <c r="L140" s="601" t="str">
        <f t="shared" si="39"/>
        <v>0.00</v>
      </c>
      <c r="M140" s="615"/>
      <c r="N140" s="120"/>
      <c r="O140" s="120"/>
      <c r="P140" s="120"/>
      <c r="Q140" s="120"/>
      <c r="R140" s="592">
        <f t="shared" si="26"/>
        <v>0</v>
      </c>
      <c r="S140" s="120"/>
      <c r="T140" s="120"/>
      <c r="U140" s="120"/>
      <c r="V140" s="592">
        <f t="shared" si="27"/>
        <v>0</v>
      </c>
    </row>
    <row r="141" spans="2:22" s="56" customFormat="1" outlineLevel="2" x14ac:dyDescent="0.2">
      <c r="B141" s="117">
        <v>3</v>
      </c>
      <c r="C141" s="117">
        <v>8</v>
      </c>
      <c r="D141" s="117">
        <v>2</v>
      </c>
      <c r="E141" s="118"/>
      <c r="F141" s="119"/>
      <c r="G141" s="595">
        <v>2</v>
      </c>
      <c r="H141" s="595"/>
      <c r="I141" s="155" t="s">
        <v>384</v>
      </c>
      <c r="J141" s="592">
        <f t="shared" si="37"/>
        <v>0</v>
      </c>
      <c r="K141" s="601" t="str">
        <f t="shared" si="38"/>
        <v>0.00</v>
      </c>
      <c r="L141" s="601" t="str">
        <f t="shared" si="39"/>
        <v>0.00</v>
      </c>
      <c r="M141" s="615"/>
      <c r="N141" s="120"/>
      <c r="O141" s="120"/>
      <c r="P141" s="120"/>
      <c r="Q141" s="120"/>
      <c r="R141" s="592">
        <f t="shared" si="26"/>
        <v>0</v>
      </c>
      <c r="S141" s="120"/>
      <c r="T141" s="120"/>
      <c r="U141" s="120"/>
      <c r="V141" s="592">
        <f t="shared" si="27"/>
        <v>0</v>
      </c>
    </row>
    <row r="142" spans="2:22" s="56" customFormat="1" outlineLevel="2" x14ac:dyDescent="0.2">
      <c r="B142" s="117">
        <v>3</v>
      </c>
      <c r="C142" s="117">
        <v>8</v>
      </c>
      <c r="D142" s="117">
        <v>3</v>
      </c>
      <c r="E142" s="118"/>
      <c r="F142" s="119"/>
      <c r="G142" s="595">
        <v>3</v>
      </c>
      <c r="H142" s="595"/>
      <c r="I142" s="155" t="s">
        <v>1563</v>
      </c>
      <c r="J142" s="592">
        <f t="shared" si="37"/>
        <v>0</v>
      </c>
      <c r="K142" s="601" t="str">
        <f t="shared" si="38"/>
        <v>0.00</v>
      </c>
      <c r="L142" s="601" t="str">
        <f t="shared" si="39"/>
        <v>0.00</v>
      </c>
      <c r="M142" s="615"/>
      <c r="N142" s="120"/>
      <c r="O142" s="120"/>
      <c r="P142" s="120"/>
      <c r="Q142" s="120"/>
      <c r="R142" s="592">
        <f t="shared" si="26"/>
        <v>0</v>
      </c>
      <c r="S142" s="120"/>
      <c r="T142" s="120"/>
      <c r="U142" s="120"/>
      <c r="V142" s="592">
        <f t="shared" si="27"/>
        <v>0</v>
      </c>
    </row>
    <row r="143" spans="2:22" s="56" customFormat="1" outlineLevel="2" x14ac:dyDescent="0.2">
      <c r="B143" s="117">
        <v>3</v>
      </c>
      <c r="C143" s="117">
        <v>8</v>
      </c>
      <c r="D143" s="117">
        <v>4</v>
      </c>
      <c r="E143" s="118"/>
      <c r="F143" s="119"/>
      <c r="G143" s="595">
        <v>4</v>
      </c>
      <c r="H143" s="595"/>
      <c r="I143" s="155" t="s">
        <v>385</v>
      </c>
      <c r="J143" s="592">
        <f t="shared" si="37"/>
        <v>0</v>
      </c>
      <c r="K143" s="601" t="str">
        <f t="shared" si="38"/>
        <v>0.00</v>
      </c>
      <c r="L143" s="601" t="str">
        <f t="shared" si="39"/>
        <v>0.00</v>
      </c>
      <c r="M143" s="615"/>
      <c r="N143" s="120"/>
      <c r="O143" s="120"/>
      <c r="P143" s="120"/>
      <c r="Q143" s="120"/>
      <c r="R143" s="592">
        <f t="shared" si="26"/>
        <v>0</v>
      </c>
      <c r="S143" s="120"/>
      <c r="T143" s="120"/>
      <c r="U143" s="120"/>
      <c r="V143" s="592">
        <f t="shared" si="27"/>
        <v>0</v>
      </c>
    </row>
    <row r="144" spans="2:22" s="363" customFormat="1" outlineLevel="1" x14ac:dyDescent="0.2">
      <c r="B144" s="357">
        <v>3</v>
      </c>
      <c r="C144" s="358">
        <v>9</v>
      </c>
      <c r="D144" s="357"/>
      <c r="E144" s="358"/>
      <c r="F144" s="359">
        <v>69</v>
      </c>
      <c r="G144" s="360"/>
      <c r="H144" s="360"/>
      <c r="I144" s="361" t="s">
        <v>1591</v>
      </c>
      <c r="J144" s="589">
        <f t="shared" si="37"/>
        <v>0</v>
      </c>
      <c r="K144" s="600" t="str">
        <f t="shared" si="38"/>
        <v>0.00</v>
      </c>
      <c r="L144" s="600" t="str">
        <f t="shared" si="39"/>
        <v>0.00</v>
      </c>
      <c r="M144" s="615"/>
      <c r="N144" s="362">
        <f>SUM(N145:N147)</f>
        <v>0</v>
      </c>
      <c r="O144" s="362">
        <f t="shared" ref="O144:Q144" si="52">SUM(O145:O147)</f>
        <v>0</v>
      </c>
      <c r="P144" s="362">
        <f t="shared" si="52"/>
        <v>0</v>
      </c>
      <c r="Q144" s="362">
        <f t="shared" si="52"/>
        <v>0</v>
      </c>
      <c r="R144" s="589">
        <f t="shared" si="26"/>
        <v>0</v>
      </c>
      <c r="S144" s="362">
        <f t="shared" ref="S144:U144" si="53">SUM(S145:S147)</f>
        <v>0</v>
      </c>
      <c r="T144" s="362">
        <f t="shared" si="53"/>
        <v>0</v>
      </c>
      <c r="U144" s="362">
        <f t="shared" si="53"/>
        <v>0</v>
      </c>
      <c r="V144" s="589">
        <f t="shared" si="27"/>
        <v>0</v>
      </c>
    </row>
    <row r="145" spans="2:22" s="56" customFormat="1" outlineLevel="2" x14ac:dyDescent="0.2">
      <c r="B145" s="117">
        <v>3</v>
      </c>
      <c r="C145" s="117">
        <v>9</v>
      </c>
      <c r="D145" s="117">
        <v>1</v>
      </c>
      <c r="E145" s="118"/>
      <c r="F145" s="119"/>
      <c r="G145" s="595">
        <v>1</v>
      </c>
      <c r="H145" s="595"/>
      <c r="I145" s="155" t="s">
        <v>1592</v>
      </c>
      <c r="J145" s="592">
        <f t="shared" si="37"/>
        <v>0</v>
      </c>
      <c r="K145" s="601" t="str">
        <f t="shared" si="38"/>
        <v>0.00</v>
      </c>
      <c r="L145" s="601" t="str">
        <f t="shared" si="39"/>
        <v>0.00</v>
      </c>
      <c r="M145" s="615"/>
      <c r="N145" s="120"/>
      <c r="O145" s="120"/>
      <c r="P145" s="120"/>
      <c r="Q145" s="120"/>
      <c r="R145" s="592">
        <f t="shared" si="26"/>
        <v>0</v>
      </c>
      <c r="S145" s="120"/>
      <c r="T145" s="120"/>
      <c r="U145" s="120"/>
      <c r="V145" s="592">
        <f t="shared" si="27"/>
        <v>0</v>
      </c>
    </row>
    <row r="146" spans="2:22" s="56" customFormat="1" outlineLevel="2" x14ac:dyDescent="0.2">
      <c r="B146" s="117">
        <v>3</v>
      </c>
      <c r="C146" s="117">
        <v>9</v>
      </c>
      <c r="D146" s="117">
        <v>2</v>
      </c>
      <c r="E146" s="118"/>
      <c r="F146" s="119"/>
      <c r="G146" s="595">
        <v>2</v>
      </c>
      <c r="H146" s="595"/>
      <c r="I146" s="155" t="s">
        <v>386</v>
      </c>
      <c r="J146" s="592">
        <f t="shared" si="37"/>
        <v>0</v>
      </c>
      <c r="K146" s="601" t="str">
        <f t="shared" si="38"/>
        <v>0.00</v>
      </c>
      <c r="L146" s="601" t="str">
        <f t="shared" si="39"/>
        <v>0.00</v>
      </c>
      <c r="M146" s="615"/>
      <c r="N146" s="120"/>
      <c r="O146" s="120"/>
      <c r="P146" s="120"/>
      <c r="Q146" s="120"/>
      <c r="R146" s="592">
        <f t="shared" si="26"/>
        <v>0</v>
      </c>
      <c r="S146" s="120"/>
      <c r="T146" s="120"/>
      <c r="U146" s="120"/>
      <c r="V146" s="592">
        <f t="shared" si="27"/>
        <v>0</v>
      </c>
    </row>
    <row r="147" spans="2:22" s="56" customFormat="1" outlineLevel="2" x14ac:dyDescent="0.2">
      <c r="B147" s="117">
        <v>3</v>
      </c>
      <c r="C147" s="117">
        <v>9</v>
      </c>
      <c r="D147" s="117">
        <v>3</v>
      </c>
      <c r="E147" s="596"/>
      <c r="F147" s="595"/>
      <c r="G147" s="595">
        <v>3</v>
      </c>
      <c r="H147" s="595"/>
      <c r="I147" s="155" t="s">
        <v>387</v>
      </c>
      <c r="J147" s="592">
        <f t="shared" si="37"/>
        <v>0</v>
      </c>
      <c r="K147" s="601" t="str">
        <f t="shared" si="38"/>
        <v>0.00</v>
      </c>
      <c r="L147" s="601" t="str">
        <f t="shared" si="39"/>
        <v>0.00</v>
      </c>
      <c r="M147" s="615"/>
      <c r="N147" s="120"/>
      <c r="O147" s="120"/>
      <c r="P147" s="120"/>
      <c r="Q147" s="120"/>
      <c r="R147" s="592">
        <f t="shared" si="26"/>
        <v>0</v>
      </c>
      <c r="S147" s="120"/>
      <c r="T147" s="120"/>
      <c r="U147" s="120"/>
      <c r="V147" s="592">
        <f t="shared" si="27"/>
        <v>0</v>
      </c>
    </row>
    <row r="148" spans="2:22" s="116" customFormat="1" x14ac:dyDescent="0.2">
      <c r="B148" s="355">
        <v>4</v>
      </c>
      <c r="C148" s="376"/>
      <c r="D148" s="355"/>
      <c r="E148" s="377"/>
      <c r="F148" s="378">
        <v>70</v>
      </c>
      <c r="G148" s="378"/>
      <c r="H148" s="378"/>
      <c r="I148" s="597" t="s">
        <v>871</v>
      </c>
      <c r="J148" s="591">
        <f t="shared" ref="J148:J162" si="54">SUM(R148,V148)</f>
        <v>0</v>
      </c>
      <c r="K148" s="599" t="str">
        <f t="shared" ref="K148:K162" si="55">IF(J148=0,"0.00",((R148/J148)*100))</f>
        <v>0.00</v>
      </c>
      <c r="L148" s="599" t="str">
        <f t="shared" ref="L148:L162" si="56">IF(J148=0,"0.00",((V148/J148)*100))</f>
        <v>0.00</v>
      </c>
      <c r="M148" s="615"/>
      <c r="N148" s="590">
        <f>SUM(N149,N152,N156,N161)</f>
        <v>0</v>
      </c>
      <c r="O148" s="590">
        <f t="shared" ref="O148:Q148" si="57">SUM(O149,O152,O156,O161)</f>
        <v>0</v>
      </c>
      <c r="P148" s="590">
        <f t="shared" si="57"/>
        <v>0</v>
      </c>
      <c r="Q148" s="590">
        <f t="shared" si="57"/>
        <v>0</v>
      </c>
      <c r="R148" s="591">
        <f t="shared" si="26"/>
        <v>0</v>
      </c>
      <c r="S148" s="590">
        <f t="shared" ref="S148:U148" si="58">SUM(S149,S152,S156,S161)</f>
        <v>0</v>
      </c>
      <c r="T148" s="590">
        <f t="shared" si="58"/>
        <v>0</v>
      </c>
      <c r="U148" s="590">
        <f t="shared" si="58"/>
        <v>0</v>
      </c>
      <c r="V148" s="591">
        <f t="shared" si="27"/>
        <v>0</v>
      </c>
    </row>
    <row r="149" spans="2:22" s="363" customFormat="1" outlineLevel="1" x14ac:dyDescent="0.2">
      <c r="B149" s="357">
        <v>4</v>
      </c>
      <c r="C149" s="358">
        <v>1</v>
      </c>
      <c r="D149" s="357"/>
      <c r="E149" s="358"/>
      <c r="F149" s="359"/>
      <c r="G149" s="360">
        <v>1</v>
      </c>
      <c r="H149" s="360"/>
      <c r="I149" s="361" t="s">
        <v>1593</v>
      </c>
      <c r="J149" s="589">
        <f t="shared" si="54"/>
        <v>0</v>
      </c>
      <c r="K149" s="600" t="str">
        <f t="shared" si="55"/>
        <v>0.00</v>
      </c>
      <c r="L149" s="600" t="str">
        <f t="shared" si="56"/>
        <v>0.00</v>
      </c>
      <c r="M149" s="615"/>
      <c r="N149" s="362">
        <f>SUM(N150:N151)</f>
        <v>0</v>
      </c>
      <c r="O149" s="362">
        <f t="shared" ref="O149:Q149" si="59">SUM(O150:O151)</f>
        <v>0</v>
      </c>
      <c r="P149" s="362">
        <f t="shared" si="59"/>
        <v>0</v>
      </c>
      <c r="Q149" s="362">
        <f t="shared" si="59"/>
        <v>0</v>
      </c>
      <c r="R149" s="589">
        <f t="shared" ref="R149:R162" si="60">SUM(N149:Q149)</f>
        <v>0</v>
      </c>
      <c r="S149" s="362">
        <f t="shared" ref="S149:U149" si="61">SUM(S150:S151)</f>
        <v>0</v>
      </c>
      <c r="T149" s="362">
        <f t="shared" si="61"/>
        <v>0</v>
      </c>
      <c r="U149" s="362">
        <f t="shared" si="61"/>
        <v>0</v>
      </c>
      <c r="V149" s="589">
        <f t="shared" ref="V149:V162" si="62">SUM(S149:U149)</f>
        <v>0</v>
      </c>
    </row>
    <row r="150" spans="2:22" s="56" customFormat="1" outlineLevel="2" x14ac:dyDescent="0.2">
      <c r="B150" s="122">
        <v>4</v>
      </c>
      <c r="C150" s="117">
        <v>1</v>
      </c>
      <c r="D150" s="117">
        <v>1</v>
      </c>
      <c r="E150" s="118"/>
      <c r="F150" s="119"/>
      <c r="G150" s="595"/>
      <c r="H150" s="595">
        <v>1</v>
      </c>
      <c r="I150" s="155" t="s">
        <v>388</v>
      </c>
      <c r="J150" s="592">
        <f t="shared" si="54"/>
        <v>0</v>
      </c>
      <c r="K150" s="601" t="str">
        <f t="shared" si="55"/>
        <v>0.00</v>
      </c>
      <c r="L150" s="601" t="str">
        <f t="shared" si="56"/>
        <v>0.00</v>
      </c>
      <c r="M150" s="615"/>
      <c r="N150" s="120"/>
      <c r="O150" s="120"/>
      <c r="P150" s="120"/>
      <c r="Q150" s="120"/>
      <c r="R150" s="592">
        <f t="shared" si="60"/>
        <v>0</v>
      </c>
      <c r="S150" s="120"/>
      <c r="T150" s="120"/>
      <c r="U150" s="120"/>
      <c r="V150" s="592">
        <f t="shared" si="62"/>
        <v>0</v>
      </c>
    </row>
    <row r="151" spans="2:22" s="56" customFormat="1" outlineLevel="2" x14ac:dyDescent="0.2">
      <c r="B151" s="117">
        <v>4</v>
      </c>
      <c r="C151" s="117">
        <v>1</v>
      </c>
      <c r="D151" s="117">
        <v>2</v>
      </c>
      <c r="E151" s="118"/>
      <c r="F151" s="119"/>
      <c r="G151" s="595"/>
      <c r="H151" s="595">
        <v>2</v>
      </c>
      <c r="I151" s="155" t="s">
        <v>389</v>
      </c>
      <c r="J151" s="592">
        <f t="shared" si="54"/>
        <v>0</v>
      </c>
      <c r="K151" s="601" t="str">
        <f t="shared" si="55"/>
        <v>0.00</v>
      </c>
      <c r="L151" s="601" t="str">
        <f t="shared" si="56"/>
        <v>0.00</v>
      </c>
      <c r="M151" s="615"/>
      <c r="N151" s="120"/>
      <c r="O151" s="120"/>
      <c r="P151" s="120"/>
      <c r="Q151" s="120"/>
      <c r="R151" s="592">
        <f t="shared" si="60"/>
        <v>0</v>
      </c>
      <c r="S151" s="120"/>
      <c r="T151" s="120"/>
      <c r="U151" s="120"/>
      <c r="V151" s="592">
        <f t="shared" si="62"/>
        <v>0</v>
      </c>
    </row>
    <row r="152" spans="2:22" s="363" customFormat="1" ht="27.75" outlineLevel="1" x14ac:dyDescent="0.2">
      <c r="B152" s="357">
        <v>4</v>
      </c>
      <c r="C152" s="358">
        <v>2</v>
      </c>
      <c r="D152" s="357"/>
      <c r="E152" s="358"/>
      <c r="F152" s="359"/>
      <c r="G152" s="360">
        <v>2</v>
      </c>
      <c r="H152" s="360"/>
      <c r="I152" s="361" t="s">
        <v>1594</v>
      </c>
      <c r="J152" s="589">
        <f t="shared" si="54"/>
        <v>0</v>
      </c>
      <c r="K152" s="600" t="str">
        <f t="shared" si="55"/>
        <v>0.00</v>
      </c>
      <c r="L152" s="600" t="str">
        <f t="shared" si="56"/>
        <v>0.00</v>
      </c>
      <c r="M152" s="615"/>
      <c r="N152" s="362">
        <f>SUM(N153:N155)</f>
        <v>0</v>
      </c>
      <c r="O152" s="362">
        <f t="shared" ref="O152:Q152" si="63">SUM(O153:O155)</f>
        <v>0</v>
      </c>
      <c r="P152" s="362">
        <f t="shared" si="63"/>
        <v>0</v>
      </c>
      <c r="Q152" s="362">
        <f t="shared" si="63"/>
        <v>0</v>
      </c>
      <c r="R152" s="589">
        <f t="shared" si="60"/>
        <v>0</v>
      </c>
      <c r="S152" s="362">
        <f t="shared" ref="S152:U152" si="64">SUM(S153:S155)</f>
        <v>0</v>
      </c>
      <c r="T152" s="362">
        <f t="shared" si="64"/>
        <v>0</v>
      </c>
      <c r="U152" s="362">
        <f t="shared" si="64"/>
        <v>0</v>
      </c>
      <c r="V152" s="589">
        <f t="shared" si="62"/>
        <v>0</v>
      </c>
    </row>
    <row r="153" spans="2:22" s="56" customFormat="1" outlineLevel="2" x14ac:dyDescent="0.2">
      <c r="B153" s="117">
        <v>4</v>
      </c>
      <c r="C153" s="117">
        <v>2</v>
      </c>
      <c r="D153" s="117">
        <v>1</v>
      </c>
      <c r="E153" s="118"/>
      <c r="F153" s="119"/>
      <c r="G153" s="595"/>
      <c r="H153" s="595">
        <v>1</v>
      </c>
      <c r="I153" s="155" t="s">
        <v>1595</v>
      </c>
      <c r="J153" s="592">
        <f t="shared" si="54"/>
        <v>0</v>
      </c>
      <c r="K153" s="601" t="str">
        <f t="shared" si="55"/>
        <v>0.00</v>
      </c>
      <c r="L153" s="601" t="str">
        <f t="shared" si="56"/>
        <v>0.00</v>
      </c>
      <c r="M153" s="615"/>
      <c r="N153" s="120"/>
      <c r="O153" s="120"/>
      <c r="P153" s="120"/>
      <c r="Q153" s="120"/>
      <c r="R153" s="592">
        <f t="shared" si="60"/>
        <v>0</v>
      </c>
      <c r="S153" s="120"/>
      <c r="T153" s="120"/>
      <c r="U153" s="120"/>
      <c r="V153" s="592">
        <f t="shared" si="62"/>
        <v>0</v>
      </c>
    </row>
    <row r="154" spans="2:22" s="56" customFormat="1" outlineLevel="2" x14ac:dyDescent="0.2">
      <c r="B154" s="117">
        <v>4</v>
      </c>
      <c r="C154" s="117">
        <v>2</v>
      </c>
      <c r="D154" s="117">
        <v>2</v>
      </c>
      <c r="E154" s="118"/>
      <c r="F154" s="119"/>
      <c r="G154" s="595"/>
      <c r="H154" s="595">
        <v>2</v>
      </c>
      <c r="I154" s="155" t="s">
        <v>1596</v>
      </c>
      <c r="J154" s="592">
        <f t="shared" si="54"/>
        <v>0</v>
      </c>
      <c r="K154" s="601" t="str">
        <f t="shared" si="55"/>
        <v>0.00</v>
      </c>
      <c r="L154" s="601" t="str">
        <f t="shared" si="56"/>
        <v>0.00</v>
      </c>
      <c r="M154" s="615"/>
      <c r="N154" s="120"/>
      <c r="O154" s="120"/>
      <c r="P154" s="120"/>
      <c r="Q154" s="120"/>
      <c r="R154" s="592">
        <f t="shared" si="60"/>
        <v>0</v>
      </c>
      <c r="S154" s="120"/>
      <c r="T154" s="120"/>
      <c r="U154" s="120"/>
      <c r="V154" s="592">
        <f t="shared" si="62"/>
        <v>0</v>
      </c>
    </row>
    <row r="155" spans="2:22" s="56" customFormat="1" outlineLevel="2" x14ac:dyDescent="0.2">
      <c r="B155" s="117">
        <v>4</v>
      </c>
      <c r="C155" s="117">
        <v>2</v>
      </c>
      <c r="D155" s="117">
        <v>3</v>
      </c>
      <c r="E155" s="118"/>
      <c r="F155" s="119"/>
      <c r="G155" s="595"/>
      <c r="H155" s="595">
        <v>3</v>
      </c>
      <c r="I155" s="155" t="s">
        <v>1597</v>
      </c>
      <c r="J155" s="592">
        <f t="shared" si="54"/>
        <v>0</v>
      </c>
      <c r="K155" s="601" t="str">
        <f t="shared" si="55"/>
        <v>0.00</v>
      </c>
      <c r="L155" s="601" t="str">
        <f t="shared" si="56"/>
        <v>0.00</v>
      </c>
      <c r="M155" s="615"/>
      <c r="N155" s="120"/>
      <c r="O155" s="120"/>
      <c r="P155" s="120"/>
      <c r="Q155" s="120"/>
      <c r="R155" s="592">
        <f t="shared" si="60"/>
        <v>0</v>
      </c>
      <c r="S155" s="120"/>
      <c r="T155" s="120"/>
      <c r="U155" s="120"/>
      <c r="V155" s="592">
        <f t="shared" si="62"/>
        <v>0</v>
      </c>
    </row>
    <row r="156" spans="2:22" s="363" customFormat="1" ht="27.75" outlineLevel="1" x14ac:dyDescent="0.2">
      <c r="B156" s="357">
        <v>4</v>
      </c>
      <c r="C156" s="358">
        <v>3</v>
      </c>
      <c r="D156" s="357"/>
      <c r="E156" s="358"/>
      <c r="F156" s="359"/>
      <c r="G156" s="360">
        <v>3</v>
      </c>
      <c r="H156" s="360"/>
      <c r="I156" s="361" t="s">
        <v>1573</v>
      </c>
      <c r="J156" s="589">
        <f t="shared" si="54"/>
        <v>0</v>
      </c>
      <c r="K156" s="600" t="str">
        <f t="shared" si="55"/>
        <v>0.00</v>
      </c>
      <c r="L156" s="600" t="str">
        <f t="shared" si="56"/>
        <v>0.00</v>
      </c>
      <c r="M156" s="615"/>
      <c r="N156" s="362">
        <f>SUM(N157:N160)</f>
        <v>0</v>
      </c>
      <c r="O156" s="362">
        <f t="shared" ref="O156:Q156" si="65">SUM(O157:O160)</f>
        <v>0</v>
      </c>
      <c r="P156" s="362">
        <f t="shared" si="65"/>
        <v>0</v>
      </c>
      <c r="Q156" s="362">
        <f t="shared" si="65"/>
        <v>0</v>
      </c>
      <c r="R156" s="589">
        <f t="shared" si="60"/>
        <v>0</v>
      </c>
      <c r="S156" s="362">
        <f t="shared" ref="S156:U156" si="66">SUM(S157:S160)</f>
        <v>0</v>
      </c>
      <c r="T156" s="362">
        <f t="shared" si="66"/>
        <v>0</v>
      </c>
      <c r="U156" s="362">
        <f t="shared" si="66"/>
        <v>0</v>
      </c>
      <c r="V156" s="589">
        <f t="shared" si="62"/>
        <v>0</v>
      </c>
    </row>
    <row r="157" spans="2:22" s="56" customFormat="1" outlineLevel="2" x14ac:dyDescent="0.2">
      <c r="B157" s="117">
        <v>4</v>
      </c>
      <c r="C157" s="117">
        <v>3</v>
      </c>
      <c r="D157" s="117">
        <v>1</v>
      </c>
      <c r="E157" s="118"/>
      <c r="F157" s="119"/>
      <c r="G157" s="595"/>
      <c r="H157" s="595">
        <v>1</v>
      </c>
      <c r="I157" s="155" t="s">
        <v>1581</v>
      </c>
      <c r="J157" s="592">
        <f t="shared" si="54"/>
        <v>0</v>
      </c>
      <c r="K157" s="601" t="str">
        <f t="shared" si="55"/>
        <v>0.00</v>
      </c>
      <c r="L157" s="601" t="str">
        <f t="shared" si="56"/>
        <v>0.00</v>
      </c>
      <c r="M157" s="615"/>
      <c r="N157" s="120"/>
      <c r="O157" s="120"/>
      <c r="P157" s="120"/>
      <c r="Q157" s="120"/>
      <c r="R157" s="592">
        <f t="shared" si="60"/>
        <v>0</v>
      </c>
      <c r="S157" s="120"/>
      <c r="T157" s="120"/>
      <c r="U157" s="120"/>
      <c r="V157" s="592">
        <f t="shared" si="62"/>
        <v>0</v>
      </c>
    </row>
    <row r="158" spans="2:22" s="56" customFormat="1" outlineLevel="2" x14ac:dyDescent="0.2">
      <c r="B158" s="117">
        <v>4</v>
      </c>
      <c r="C158" s="117">
        <v>3</v>
      </c>
      <c r="D158" s="117">
        <v>2</v>
      </c>
      <c r="E158" s="118"/>
      <c r="F158" s="119"/>
      <c r="G158" s="595"/>
      <c r="H158" s="595">
        <v>2</v>
      </c>
      <c r="I158" s="155" t="s">
        <v>390</v>
      </c>
      <c r="J158" s="592">
        <f t="shared" si="54"/>
        <v>0</v>
      </c>
      <c r="K158" s="601" t="str">
        <f t="shared" si="55"/>
        <v>0.00</v>
      </c>
      <c r="L158" s="601" t="str">
        <f t="shared" si="56"/>
        <v>0.00</v>
      </c>
      <c r="M158" s="615"/>
      <c r="N158" s="120"/>
      <c r="O158" s="120"/>
      <c r="P158" s="120"/>
      <c r="Q158" s="120"/>
      <c r="R158" s="592">
        <f t="shared" si="60"/>
        <v>0</v>
      </c>
      <c r="S158" s="120"/>
      <c r="T158" s="120"/>
      <c r="U158" s="120"/>
      <c r="V158" s="592">
        <f t="shared" si="62"/>
        <v>0</v>
      </c>
    </row>
    <row r="159" spans="2:22" s="56" customFormat="1" outlineLevel="2" x14ac:dyDescent="0.2">
      <c r="B159" s="117">
        <v>4</v>
      </c>
      <c r="C159" s="117">
        <v>3</v>
      </c>
      <c r="D159" s="117">
        <v>3</v>
      </c>
      <c r="E159" s="118"/>
      <c r="F159" s="119"/>
      <c r="G159" s="595"/>
      <c r="H159" s="595">
        <v>3</v>
      </c>
      <c r="I159" s="155" t="s">
        <v>1585</v>
      </c>
      <c r="J159" s="592">
        <f t="shared" si="54"/>
        <v>0</v>
      </c>
      <c r="K159" s="601" t="str">
        <f t="shared" si="55"/>
        <v>0.00</v>
      </c>
      <c r="L159" s="601" t="str">
        <f t="shared" si="56"/>
        <v>0.00</v>
      </c>
      <c r="M159" s="615"/>
      <c r="N159" s="120"/>
      <c r="O159" s="120"/>
      <c r="P159" s="120"/>
      <c r="Q159" s="120"/>
      <c r="R159" s="592">
        <f t="shared" si="60"/>
        <v>0</v>
      </c>
      <c r="S159" s="120"/>
      <c r="T159" s="120"/>
      <c r="U159" s="120"/>
      <c r="V159" s="592">
        <f t="shared" si="62"/>
        <v>0</v>
      </c>
    </row>
    <row r="160" spans="2:22" s="56" customFormat="1" ht="27.75" outlineLevel="2" x14ac:dyDescent="0.2">
      <c r="B160" s="117">
        <v>4</v>
      </c>
      <c r="C160" s="117">
        <v>3</v>
      </c>
      <c r="D160" s="117">
        <v>4</v>
      </c>
      <c r="E160" s="118"/>
      <c r="F160" s="119"/>
      <c r="G160" s="595"/>
      <c r="H160" s="595">
        <v>4</v>
      </c>
      <c r="I160" s="155" t="s">
        <v>1598</v>
      </c>
      <c r="J160" s="592">
        <f t="shared" si="54"/>
        <v>0</v>
      </c>
      <c r="K160" s="601" t="str">
        <f t="shared" si="55"/>
        <v>0.00</v>
      </c>
      <c r="L160" s="601" t="str">
        <f t="shared" si="56"/>
        <v>0.00</v>
      </c>
      <c r="M160" s="615"/>
      <c r="N160" s="120"/>
      <c r="O160" s="120"/>
      <c r="P160" s="120"/>
      <c r="Q160" s="120"/>
      <c r="R160" s="592">
        <f t="shared" si="60"/>
        <v>0</v>
      </c>
      <c r="S160" s="120"/>
      <c r="T160" s="120"/>
      <c r="U160" s="120"/>
      <c r="V160" s="592">
        <f t="shared" si="62"/>
        <v>0</v>
      </c>
    </row>
    <row r="161" spans="1:22" s="363" customFormat="1" outlineLevel="1" x14ac:dyDescent="0.2">
      <c r="B161" s="357">
        <v>4</v>
      </c>
      <c r="C161" s="358">
        <v>4</v>
      </c>
      <c r="D161" s="357"/>
      <c r="E161" s="358"/>
      <c r="F161" s="359"/>
      <c r="G161" s="360">
        <v>4</v>
      </c>
      <c r="H161" s="360"/>
      <c r="I161" s="361" t="s">
        <v>872</v>
      </c>
      <c r="J161" s="589">
        <f t="shared" si="54"/>
        <v>0</v>
      </c>
      <c r="K161" s="600" t="str">
        <f t="shared" si="55"/>
        <v>0.00</v>
      </c>
      <c r="L161" s="600" t="str">
        <f t="shared" si="56"/>
        <v>0.00</v>
      </c>
      <c r="M161" s="615"/>
      <c r="N161" s="362">
        <f>SUM(N162)</f>
        <v>0</v>
      </c>
      <c r="O161" s="362">
        <f t="shared" ref="O161:Q161" si="67">SUM(O162)</f>
        <v>0</v>
      </c>
      <c r="P161" s="362">
        <f t="shared" si="67"/>
        <v>0</v>
      </c>
      <c r="Q161" s="362">
        <f t="shared" si="67"/>
        <v>0</v>
      </c>
      <c r="R161" s="589">
        <f t="shared" si="60"/>
        <v>0</v>
      </c>
      <c r="S161" s="362">
        <f t="shared" ref="S161:U161" si="68">SUM(S162)</f>
        <v>0</v>
      </c>
      <c r="T161" s="362">
        <f t="shared" si="68"/>
        <v>0</v>
      </c>
      <c r="U161" s="362">
        <f t="shared" si="68"/>
        <v>0</v>
      </c>
      <c r="V161" s="589">
        <f t="shared" si="62"/>
        <v>0</v>
      </c>
    </row>
    <row r="162" spans="1:22" s="56" customFormat="1" outlineLevel="2" x14ac:dyDescent="0.2">
      <c r="B162" s="117">
        <v>4</v>
      </c>
      <c r="C162" s="117">
        <v>4</v>
      </c>
      <c r="D162" s="117">
        <v>1</v>
      </c>
      <c r="E162" s="118"/>
      <c r="F162" s="119"/>
      <c r="G162" s="595"/>
      <c r="H162" s="595">
        <v>1</v>
      </c>
      <c r="I162" s="155" t="s">
        <v>872</v>
      </c>
      <c r="J162" s="592">
        <f t="shared" si="54"/>
        <v>0</v>
      </c>
      <c r="K162" s="601" t="str">
        <f t="shared" si="55"/>
        <v>0.00</v>
      </c>
      <c r="L162" s="601" t="str">
        <f t="shared" si="56"/>
        <v>0.00</v>
      </c>
      <c r="M162" s="615"/>
      <c r="N162" s="120"/>
      <c r="O162" s="120"/>
      <c r="P162" s="120"/>
      <c r="Q162" s="120"/>
      <c r="R162" s="592">
        <f t="shared" si="60"/>
        <v>0</v>
      </c>
      <c r="S162" s="120"/>
      <c r="T162" s="120"/>
      <c r="U162" s="120"/>
      <c r="V162" s="592">
        <f t="shared" si="62"/>
        <v>0</v>
      </c>
    </row>
    <row r="163" spans="1:22" s="115" customFormat="1" ht="7.15" customHeight="1" thickBot="1" x14ac:dyDescent="0.25">
      <c r="B163" s="123"/>
      <c r="C163" s="123"/>
      <c r="D163" s="123"/>
      <c r="E163" s="124"/>
      <c r="F163" s="125"/>
      <c r="G163" s="126"/>
      <c r="H163" s="126"/>
      <c r="I163" s="127"/>
      <c r="J163" s="129"/>
      <c r="K163" s="130"/>
      <c r="L163" s="130"/>
      <c r="M163" s="616"/>
      <c r="N163" s="128"/>
      <c r="O163" s="128"/>
      <c r="P163" s="128"/>
      <c r="Q163" s="128"/>
      <c r="R163" s="129"/>
      <c r="S163" s="129"/>
      <c r="T163" s="129"/>
      <c r="U163" s="129"/>
      <c r="V163" s="129"/>
    </row>
    <row r="164" spans="1:22" s="115" customFormat="1" ht="15.75" thickBot="1" x14ac:dyDescent="0.25">
      <c r="B164" s="123"/>
      <c r="C164" s="123"/>
      <c r="D164" s="123"/>
      <c r="E164" s="124"/>
      <c r="F164" s="125"/>
      <c r="G164" s="126"/>
      <c r="H164" s="126"/>
      <c r="I164" s="131" t="s">
        <v>812</v>
      </c>
      <c r="J164" s="133">
        <f>SUM(R164,V164)</f>
        <v>0</v>
      </c>
      <c r="K164" s="134" t="str">
        <f>IF(J164=0,"0.00",((R164/J164)*100))</f>
        <v>0.00</v>
      </c>
      <c r="L164" s="135" t="str">
        <f>IF(J164=0,"0.00",((V164/J164)*100))</f>
        <v>0.00</v>
      </c>
      <c r="M164" s="616"/>
      <c r="N164" s="132">
        <f>SUM(N20,N59,N105,N148)</f>
        <v>0</v>
      </c>
      <c r="O164" s="132">
        <f t="shared" ref="O164:U164" si="69">SUM(O20,O59,O105,O148)</f>
        <v>0</v>
      </c>
      <c r="P164" s="132">
        <f t="shared" si="69"/>
        <v>0</v>
      </c>
      <c r="Q164" s="132">
        <f t="shared" si="69"/>
        <v>0</v>
      </c>
      <c r="R164" s="133">
        <f t="shared" ref="R164" si="70">SUM(N164:Q164)</f>
        <v>0</v>
      </c>
      <c r="S164" s="132">
        <f t="shared" si="69"/>
        <v>0</v>
      </c>
      <c r="T164" s="132">
        <f t="shared" si="69"/>
        <v>0</v>
      </c>
      <c r="U164" s="132">
        <f t="shared" si="69"/>
        <v>0</v>
      </c>
      <c r="V164" s="133">
        <f t="shared" ref="V164" si="71">SUM(S164:U164)</f>
        <v>0</v>
      </c>
    </row>
    <row r="165" spans="1:22" s="141" customFormat="1" x14ac:dyDescent="0.2">
      <c r="B165" s="136"/>
      <c r="C165" s="136"/>
      <c r="D165" s="136"/>
      <c r="E165" s="136"/>
      <c r="F165" s="136"/>
      <c r="G165" s="137"/>
      <c r="H165" s="137"/>
      <c r="I165" s="138"/>
      <c r="J165" s="139"/>
      <c r="K165" s="140"/>
      <c r="L165" s="140"/>
      <c r="M165" s="617"/>
      <c r="N165" s="138"/>
      <c r="O165" s="138"/>
      <c r="P165" s="138"/>
      <c r="Q165" s="138"/>
      <c r="R165" s="139"/>
      <c r="S165" s="139"/>
      <c r="T165" s="139"/>
      <c r="U165" s="139"/>
      <c r="V165" s="139"/>
    </row>
    <row r="166" spans="1:22" customFormat="1" x14ac:dyDescent="0.2">
      <c r="A166" s="23"/>
      <c r="B166" s="36"/>
      <c r="C166" s="36"/>
      <c r="D166" s="36"/>
      <c r="E166" s="36"/>
      <c r="F166" s="36"/>
      <c r="G166" s="38"/>
      <c r="H166" s="23"/>
      <c r="I166" s="193"/>
    </row>
    <row r="167" spans="1:22" customFormat="1" x14ac:dyDescent="0.2">
      <c r="A167" s="23"/>
      <c r="B167" s="36"/>
      <c r="C167" s="36"/>
      <c r="D167" s="36"/>
      <c r="E167" s="36"/>
      <c r="F167" s="36"/>
      <c r="G167" s="38"/>
      <c r="H167" s="23"/>
      <c r="I167" s="193"/>
    </row>
    <row r="168" spans="1:22" customFormat="1" x14ac:dyDescent="0.2">
      <c r="A168" s="23"/>
      <c r="B168" s="40"/>
      <c r="C168" s="40"/>
      <c r="D168" s="40"/>
      <c r="E168" s="40"/>
      <c r="F168" s="40"/>
      <c r="G168" s="23"/>
      <c r="H168" s="23"/>
      <c r="I168" s="193"/>
    </row>
    <row r="169" spans="1:22" customFormat="1" x14ac:dyDescent="0.2">
      <c r="A169" s="23"/>
      <c r="B169" s="40"/>
      <c r="C169" s="40"/>
      <c r="D169" s="40"/>
      <c r="E169" s="40"/>
      <c r="F169" s="40"/>
      <c r="G169" s="23"/>
      <c r="H169" s="23"/>
      <c r="I169" s="193"/>
    </row>
    <row r="170" spans="1:22" customFormat="1" x14ac:dyDescent="0.2">
      <c r="A170" s="23"/>
      <c r="B170" s="707" t="s">
        <v>813</v>
      </c>
      <c r="C170" s="707"/>
      <c r="D170" s="707"/>
      <c r="E170" s="707"/>
      <c r="F170" s="707"/>
      <c r="G170" s="707"/>
      <c r="H170" s="707"/>
      <c r="I170" s="707"/>
      <c r="J170" s="707"/>
      <c r="K170" s="707"/>
      <c r="L170" s="707"/>
    </row>
    <row r="171" spans="1:22" customFormat="1" x14ac:dyDescent="0.2">
      <c r="A171" s="23"/>
      <c r="B171" s="52"/>
      <c r="C171" s="52"/>
      <c r="D171" s="52"/>
      <c r="E171" s="52"/>
      <c r="F171" s="40"/>
      <c r="G171" s="23"/>
      <c r="H171" s="23"/>
      <c r="I171" s="193"/>
    </row>
    <row r="172" spans="1:22" customFormat="1" x14ac:dyDescent="0.2">
      <c r="A172" s="23"/>
      <c r="B172" s="53"/>
      <c r="C172" s="53"/>
      <c r="D172" s="53"/>
      <c r="E172" s="53"/>
      <c r="F172" s="40"/>
      <c r="G172" s="23"/>
      <c r="H172" s="23"/>
      <c r="I172" s="193"/>
    </row>
    <row r="173" spans="1:22" customFormat="1" x14ac:dyDescent="0.2">
      <c r="A173" s="23"/>
      <c r="B173" s="54"/>
      <c r="C173" s="53"/>
      <c r="D173" s="53"/>
      <c r="E173" s="53"/>
      <c r="F173" s="40"/>
      <c r="G173" s="23"/>
      <c r="H173" s="23"/>
      <c r="I173" s="193"/>
    </row>
    <row r="174" spans="1:22" customFormat="1" x14ac:dyDescent="0.2">
      <c r="A174" s="23"/>
      <c r="B174" s="53"/>
      <c r="C174" s="53"/>
      <c r="D174" s="53"/>
      <c r="E174" s="53"/>
      <c r="F174" s="40"/>
      <c r="G174" s="23"/>
      <c r="H174" s="23"/>
      <c r="I174" s="193"/>
    </row>
    <row r="175" spans="1:22" customFormat="1" x14ac:dyDescent="0.2">
      <c r="A175" s="23"/>
      <c r="B175" s="55"/>
      <c r="C175" s="56"/>
      <c r="D175" s="56"/>
      <c r="E175" s="57"/>
      <c r="F175" s="40"/>
      <c r="G175" s="23"/>
      <c r="H175" s="23"/>
      <c r="I175" s="193"/>
    </row>
    <row r="176" spans="1:22" customFormat="1" hidden="1" x14ac:dyDescent="0.2">
      <c r="A176" s="23"/>
      <c r="B176" s="58"/>
      <c r="C176" s="53"/>
      <c r="D176" s="53"/>
      <c r="E176" s="53"/>
      <c r="F176" s="40"/>
      <c r="G176" s="23"/>
      <c r="H176" s="23"/>
      <c r="I176" s="193"/>
    </row>
    <row r="177" spans="10:22" hidden="1" x14ac:dyDescent="0.2">
      <c r="J177" s="145"/>
      <c r="K177" s="130"/>
      <c r="L177" s="130"/>
      <c r="M177" s="616"/>
      <c r="R177" s="145"/>
      <c r="S177" s="145"/>
      <c r="T177" s="145"/>
      <c r="U177" s="145"/>
      <c r="V177" s="145"/>
    </row>
    <row r="178" spans="10:22" hidden="1" x14ac:dyDescent="0.2">
      <c r="J178" s="145"/>
      <c r="K178" s="130"/>
      <c r="L178" s="130"/>
      <c r="M178" s="616"/>
      <c r="R178" s="145"/>
      <c r="S178" s="145"/>
      <c r="T178" s="145"/>
      <c r="U178" s="145"/>
      <c r="V178" s="145"/>
    </row>
    <row r="179" spans="10:22" hidden="1" x14ac:dyDescent="0.2">
      <c r="J179" s="145"/>
      <c r="K179" s="130"/>
      <c r="L179" s="130"/>
      <c r="M179" s="616"/>
      <c r="R179" s="145"/>
      <c r="S179" s="145"/>
      <c r="T179" s="145"/>
      <c r="U179" s="145"/>
      <c r="V179" s="145"/>
    </row>
    <row r="180" spans="10:22" hidden="1" x14ac:dyDescent="0.2">
      <c r="J180" s="145"/>
      <c r="K180" s="130"/>
      <c r="L180" s="130"/>
      <c r="M180" s="616"/>
      <c r="R180" s="145"/>
      <c r="S180" s="145"/>
      <c r="T180" s="145"/>
      <c r="U180" s="145"/>
      <c r="V180" s="145"/>
    </row>
    <row r="181" spans="10:22" hidden="1" x14ac:dyDescent="0.2">
      <c r="J181" s="145"/>
      <c r="K181" s="130"/>
      <c r="L181" s="130"/>
      <c r="M181" s="616"/>
      <c r="R181" s="145"/>
      <c r="S181" s="145"/>
      <c r="T181" s="145"/>
      <c r="U181" s="145"/>
      <c r="V181" s="145"/>
    </row>
    <row r="182" spans="10:22" hidden="1" x14ac:dyDescent="0.2">
      <c r="J182" s="145"/>
      <c r="K182" s="130"/>
      <c r="L182" s="130"/>
      <c r="M182" s="616"/>
      <c r="R182" s="145"/>
      <c r="S182" s="145"/>
      <c r="T182" s="145"/>
      <c r="U182" s="145"/>
      <c r="V182" s="145"/>
    </row>
    <row r="183" spans="10:22" hidden="1" x14ac:dyDescent="0.2">
      <c r="J183" s="145"/>
      <c r="K183" s="130"/>
      <c r="L183" s="130"/>
      <c r="M183" s="616"/>
      <c r="R183" s="145"/>
      <c r="S183" s="145"/>
      <c r="T183" s="145"/>
      <c r="U183" s="145"/>
      <c r="V183" s="145"/>
    </row>
    <row r="184" spans="10:22" hidden="1" x14ac:dyDescent="0.2">
      <c r="J184" s="145"/>
      <c r="K184" s="130"/>
      <c r="L184" s="130"/>
      <c r="M184" s="616"/>
      <c r="R184" s="145"/>
      <c r="S184" s="145"/>
      <c r="T184" s="145"/>
      <c r="U184" s="145"/>
      <c r="V184" s="145"/>
    </row>
    <row r="185" spans="10:22" hidden="1" x14ac:dyDescent="0.2">
      <c r="J185" s="145"/>
      <c r="K185" s="130"/>
      <c r="L185" s="130"/>
      <c r="M185" s="616"/>
      <c r="R185" s="145"/>
      <c r="S185" s="145"/>
      <c r="T185" s="145"/>
      <c r="U185" s="145"/>
      <c r="V185" s="145"/>
    </row>
    <row r="186" spans="10:22" hidden="1" x14ac:dyDescent="0.2">
      <c r="J186" s="145"/>
      <c r="K186" s="130"/>
      <c r="L186" s="130"/>
      <c r="M186" s="616"/>
      <c r="R186" s="145"/>
      <c r="S186" s="145"/>
      <c r="T186" s="145"/>
      <c r="U186" s="145"/>
      <c r="V186" s="145"/>
    </row>
    <row r="187" spans="10:22" hidden="1" x14ac:dyDescent="0.2">
      <c r="J187" s="145"/>
      <c r="K187" s="130"/>
      <c r="L187" s="130"/>
      <c r="M187" s="616"/>
      <c r="R187" s="145"/>
      <c r="S187" s="145"/>
      <c r="T187" s="145"/>
      <c r="U187" s="145"/>
      <c r="V187" s="145"/>
    </row>
    <row r="188" spans="10:22" hidden="1" x14ac:dyDescent="0.2">
      <c r="J188" s="145"/>
      <c r="K188" s="130"/>
      <c r="L188" s="130"/>
      <c r="M188" s="616"/>
      <c r="R188" s="145"/>
      <c r="S188" s="145"/>
      <c r="T188" s="145"/>
      <c r="U188" s="145"/>
      <c r="V188" s="145"/>
    </row>
    <row r="189" spans="10:22" hidden="1" x14ac:dyDescent="0.2">
      <c r="J189" s="145"/>
      <c r="K189" s="130"/>
      <c r="L189" s="130"/>
      <c r="M189" s="616"/>
      <c r="R189" s="145"/>
      <c r="S189" s="145"/>
      <c r="T189" s="145"/>
      <c r="U189" s="145"/>
      <c r="V189" s="145"/>
    </row>
    <row r="190" spans="10:22" hidden="1" x14ac:dyDescent="0.2">
      <c r="J190" s="145"/>
      <c r="K190" s="130"/>
      <c r="L190" s="130"/>
      <c r="M190" s="616"/>
      <c r="R190" s="145"/>
      <c r="S190" s="145"/>
      <c r="T190" s="145"/>
      <c r="U190" s="145"/>
      <c r="V190" s="145"/>
    </row>
    <row r="191" spans="10:22" hidden="1" x14ac:dyDescent="0.2">
      <c r="J191" s="145"/>
      <c r="K191" s="130"/>
      <c r="L191" s="130"/>
      <c r="M191" s="616"/>
      <c r="R191" s="145"/>
      <c r="S191" s="145"/>
      <c r="T191" s="145"/>
      <c r="U191" s="145"/>
      <c r="V191" s="145"/>
    </row>
    <row r="192" spans="10:22" hidden="1" x14ac:dyDescent="0.2">
      <c r="J192" s="145"/>
      <c r="K192" s="130"/>
      <c r="L192" s="130"/>
      <c r="M192" s="616"/>
      <c r="R192" s="145"/>
      <c r="S192" s="145"/>
      <c r="T192" s="145"/>
      <c r="U192" s="145"/>
      <c r="V192" s="145"/>
    </row>
    <row r="193" spans="10:22" hidden="1" x14ac:dyDescent="0.2">
      <c r="J193" s="145"/>
      <c r="K193" s="130"/>
      <c r="L193" s="130"/>
      <c r="M193" s="616"/>
      <c r="R193" s="145"/>
      <c r="S193" s="145"/>
      <c r="T193" s="145"/>
      <c r="U193" s="145"/>
      <c r="V193" s="145"/>
    </row>
    <row r="194" spans="10:22" hidden="1" x14ac:dyDescent="0.2">
      <c r="J194" s="145"/>
      <c r="K194" s="130"/>
      <c r="L194" s="130"/>
      <c r="M194" s="616"/>
      <c r="R194" s="145"/>
      <c r="S194" s="145"/>
      <c r="T194" s="145"/>
      <c r="U194" s="145"/>
      <c r="V194" s="145"/>
    </row>
    <row r="195" spans="10:22" hidden="1" x14ac:dyDescent="0.2">
      <c r="J195" s="145"/>
      <c r="K195" s="130"/>
      <c r="L195" s="130"/>
      <c r="M195" s="616"/>
      <c r="R195" s="145"/>
      <c r="S195" s="145"/>
      <c r="T195" s="145"/>
      <c r="U195" s="145"/>
      <c r="V195" s="145"/>
    </row>
    <row r="196" spans="10:22" hidden="1" x14ac:dyDescent="0.2">
      <c r="J196" s="145"/>
      <c r="K196" s="130"/>
      <c r="L196" s="130"/>
      <c r="M196" s="616"/>
      <c r="R196" s="145"/>
      <c r="S196" s="145"/>
      <c r="T196" s="145"/>
      <c r="U196" s="145"/>
      <c r="V196" s="145"/>
    </row>
    <row r="197" spans="10:22" hidden="1" x14ac:dyDescent="0.2">
      <c r="J197" s="145"/>
      <c r="K197" s="130"/>
      <c r="L197" s="130"/>
      <c r="M197" s="616"/>
      <c r="R197" s="145"/>
      <c r="S197" s="145"/>
      <c r="T197" s="145"/>
      <c r="U197" s="145"/>
      <c r="V197" s="145"/>
    </row>
    <row r="198" spans="10:22" hidden="1" x14ac:dyDescent="0.2">
      <c r="J198" s="145"/>
      <c r="K198" s="130"/>
      <c r="L198" s="130"/>
      <c r="M198" s="616"/>
      <c r="R198" s="145"/>
      <c r="S198" s="145"/>
      <c r="T198" s="145"/>
      <c r="U198" s="145"/>
      <c r="V198" s="145"/>
    </row>
    <row r="199" spans="10:22" hidden="1" x14ac:dyDescent="0.2">
      <c r="J199" s="145"/>
      <c r="K199" s="130"/>
      <c r="L199" s="130"/>
      <c r="M199" s="616"/>
      <c r="R199" s="145"/>
      <c r="S199" s="145"/>
      <c r="T199" s="145"/>
      <c r="U199" s="145"/>
      <c r="V199" s="145"/>
    </row>
    <row r="200" spans="10:22" hidden="1" x14ac:dyDescent="0.2">
      <c r="J200" s="145"/>
      <c r="K200" s="130"/>
      <c r="L200" s="130"/>
      <c r="M200" s="616"/>
      <c r="R200" s="145"/>
      <c r="S200" s="145"/>
      <c r="T200" s="145"/>
      <c r="U200" s="145"/>
      <c r="V200" s="145"/>
    </row>
    <row r="201" spans="10:22" hidden="1" x14ac:dyDescent="0.2">
      <c r="J201" s="145"/>
      <c r="K201" s="130"/>
      <c r="L201" s="130"/>
      <c r="M201" s="616"/>
      <c r="R201" s="145"/>
      <c r="S201" s="145"/>
      <c r="T201" s="145"/>
      <c r="U201" s="145"/>
      <c r="V201" s="145"/>
    </row>
    <row r="202" spans="10:22" hidden="1" x14ac:dyDescent="0.2">
      <c r="J202" s="145"/>
      <c r="K202" s="130"/>
      <c r="L202" s="130"/>
      <c r="M202" s="616"/>
      <c r="R202" s="145"/>
      <c r="S202" s="145"/>
      <c r="T202" s="145"/>
      <c r="U202" s="145"/>
      <c r="V202" s="145"/>
    </row>
    <row r="203" spans="10:22" hidden="1" x14ac:dyDescent="0.2">
      <c r="J203" s="145"/>
      <c r="K203" s="130"/>
      <c r="L203" s="130"/>
      <c r="M203" s="616"/>
      <c r="R203" s="145"/>
      <c r="S203" s="145"/>
      <c r="T203" s="145"/>
      <c r="U203" s="145"/>
      <c r="V203" s="145"/>
    </row>
    <row r="204" spans="10:22" hidden="1" x14ac:dyDescent="0.2">
      <c r="J204" s="145"/>
      <c r="K204" s="130"/>
      <c r="L204" s="130"/>
      <c r="M204" s="616"/>
      <c r="R204" s="145"/>
      <c r="S204" s="145"/>
      <c r="T204" s="145"/>
      <c r="U204" s="145"/>
      <c r="V204" s="145"/>
    </row>
    <row r="205" spans="10:22" hidden="1" x14ac:dyDescent="0.2">
      <c r="J205" s="145"/>
      <c r="K205" s="130"/>
      <c r="L205" s="130"/>
      <c r="M205" s="616"/>
      <c r="R205" s="145"/>
      <c r="S205" s="145"/>
      <c r="T205" s="145"/>
      <c r="U205" s="145"/>
      <c r="V205" s="145"/>
    </row>
    <row r="206" spans="10:22" hidden="1" x14ac:dyDescent="0.2">
      <c r="J206" s="145"/>
      <c r="K206" s="130"/>
      <c r="L206" s="130"/>
      <c r="M206" s="616"/>
      <c r="R206" s="145"/>
      <c r="S206" s="145"/>
      <c r="T206" s="145"/>
      <c r="U206" s="145"/>
      <c r="V206" s="145"/>
    </row>
    <row r="207" spans="10:22" hidden="1" x14ac:dyDescent="0.2">
      <c r="J207" s="145"/>
      <c r="K207" s="130"/>
      <c r="L207" s="130"/>
      <c r="M207" s="616"/>
      <c r="R207" s="145"/>
      <c r="S207" s="145"/>
      <c r="T207" s="145"/>
      <c r="U207" s="145"/>
      <c r="V207" s="145"/>
    </row>
    <row r="208" spans="10:22" hidden="1" x14ac:dyDescent="0.2">
      <c r="J208" s="145"/>
      <c r="K208" s="130"/>
      <c r="L208" s="130"/>
      <c r="M208" s="616"/>
      <c r="R208" s="145"/>
      <c r="S208" s="145"/>
      <c r="T208" s="145"/>
      <c r="U208" s="145"/>
      <c r="V208" s="145"/>
    </row>
    <row r="209" spans="10:22" hidden="1" x14ac:dyDescent="0.2">
      <c r="J209" s="145"/>
      <c r="K209" s="130"/>
      <c r="L209" s="130"/>
      <c r="M209" s="616"/>
      <c r="R209" s="145"/>
      <c r="S209" s="145"/>
      <c r="T209" s="145"/>
      <c r="U209" s="145"/>
      <c r="V209" s="145"/>
    </row>
    <row r="210" spans="10:22" hidden="1" x14ac:dyDescent="0.2">
      <c r="J210" s="145"/>
      <c r="K210" s="130"/>
      <c r="L210" s="130"/>
      <c r="M210" s="616"/>
      <c r="R210" s="145"/>
      <c r="S210" s="145"/>
      <c r="T210" s="145"/>
      <c r="U210" s="145"/>
      <c r="V210" s="145"/>
    </row>
    <row r="211" spans="10:22" hidden="1" x14ac:dyDescent="0.2">
      <c r="J211" s="145"/>
      <c r="K211" s="130"/>
      <c r="L211" s="130"/>
      <c r="M211" s="616"/>
      <c r="R211" s="145"/>
      <c r="S211" s="145"/>
      <c r="T211" s="145"/>
      <c r="U211" s="145"/>
      <c r="V211" s="145"/>
    </row>
    <row r="212" spans="10:22" hidden="1" x14ac:dyDescent="0.2">
      <c r="J212" s="145"/>
      <c r="K212" s="130"/>
      <c r="L212" s="130"/>
      <c r="M212" s="616"/>
      <c r="R212" s="145"/>
      <c r="S212" s="145"/>
      <c r="T212" s="145"/>
      <c r="U212" s="145"/>
      <c r="V212" s="145"/>
    </row>
    <row r="213" spans="10:22" hidden="1" x14ac:dyDescent="0.2">
      <c r="J213" s="145"/>
      <c r="K213" s="130"/>
      <c r="L213" s="130"/>
      <c r="M213" s="616"/>
      <c r="R213" s="145"/>
      <c r="S213" s="145"/>
      <c r="T213" s="145"/>
      <c r="U213" s="145"/>
      <c r="V213" s="145"/>
    </row>
    <row r="214" spans="10:22" hidden="1" x14ac:dyDescent="0.2">
      <c r="J214" s="145"/>
      <c r="K214" s="130"/>
      <c r="L214" s="130"/>
      <c r="M214" s="616"/>
      <c r="R214" s="145"/>
      <c r="S214" s="145"/>
      <c r="T214" s="145"/>
      <c r="U214" s="145"/>
      <c r="V214" s="145"/>
    </row>
    <row r="215" spans="10:22" hidden="1" x14ac:dyDescent="0.2">
      <c r="J215" s="145"/>
      <c r="K215" s="130"/>
      <c r="L215" s="130"/>
      <c r="M215" s="616"/>
      <c r="R215" s="145"/>
      <c r="S215" s="145"/>
      <c r="T215" s="145"/>
      <c r="U215" s="145"/>
      <c r="V215" s="145"/>
    </row>
    <row r="216" spans="10:22" hidden="1" x14ac:dyDescent="0.2">
      <c r="J216" s="145"/>
      <c r="K216" s="130"/>
      <c r="L216" s="130"/>
      <c r="M216" s="616"/>
      <c r="R216" s="145"/>
      <c r="S216" s="145"/>
      <c r="T216" s="145"/>
      <c r="U216" s="145"/>
      <c r="V216" s="145"/>
    </row>
    <row r="217" spans="10:22" hidden="1" x14ac:dyDescent="0.2">
      <c r="J217" s="145"/>
      <c r="K217" s="130"/>
      <c r="L217" s="130"/>
      <c r="M217" s="616"/>
      <c r="R217" s="145"/>
      <c r="S217" s="145"/>
      <c r="T217" s="145"/>
      <c r="U217" s="145"/>
      <c r="V217" s="145"/>
    </row>
    <row r="218" spans="10:22" hidden="1" x14ac:dyDescent="0.2">
      <c r="J218" s="145"/>
      <c r="K218" s="130"/>
      <c r="L218" s="130"/>
      <c r="M218" s="616"/>
      <c r="R218" s="145"/>
      <c r="S218" s="145"/>
      <c r="T218" s="145"/>
      <c r="U218" s="145"/>
      <c r="V218" s="145"/>
    </row>
    <row r="219" spans="10:22" hidden="1" x14ac:dyDescent="0.2">
      <c r="J219" s="145"/>
      <c r="K219" s="130"/>
      <c r="L219" s="130"/>
      <c r="M219" s="616"/>
      <c r="R219" s="145"/>
      <c r="S219" s="145"/>
      <c r="T219" s="145"/>
      <c r="U219" s="145"/>
      <c r="V219" s="145"/>
    </row>
    <row r="220" spans="10:22" hidden="1" x14ac:dyDescent="0.2">
      <c r="J220" s="145"/>
      <c r="K220" s="130"/>
      <c r="L220" s="130"/>
      <c r="M220" s="616"/>
      <c r="R220" s="145"/>
      <c r="S220" s="145"/>
      <c r="T220" s="145"/>
      <c r="U220" s="145"/>
      <c r="V220" s="145"/>
    </row>
    <row r="221" spans="10:22" hidden="1" x14ac:dyDescent="0.2">
      <c r="J221" s="145"/>
      <c r="K221" s="130"/>
      <c r="L221" s="130"/>
      <c r="M221" s="616"/>
      <c r="R221" s="145"/>
      <c r="S221" s="145"/>
      <c r="T221" s="145"/>
      <c r="U221" s="145"/>
      <c r="V221" s="145"/>
    </row>
    <row r="222" spans="10:22" hidden="1" x14ac:dyDescent="0.2">
      <c r="J222" s="145"/>
      <c r="K222" s="130"/>
      <c r="L222" s="130"/>
      <c r="M222" s="616"/>
      <c r="R222" s="145"/>
      <c r="S222" s="145"/>
      <c r="T222" s="145"/>
      <c r="U222" s="145"/>
      <c r="V222" s="145"/>
    </row>
    <row r="223" spans="10:22" hidden="1" x14ac:dyDescent="0.2">
      <c r="J223" s="145"/>
      <c r="K223" s="130"/>
      <c r="L223" s="130"/>
      <c r="M223" s="616"/>
      <c r="R223" s="145"/>
      <c r="S223" s="145"/>
      <c r="T223" s="145"/>
      <c r="U223" s="145"/>
      <c r="V223" s="145"/>
    </row>
    <row r="224" spans="10:22" hidden="1" x14ac:dyDescent="0.2">
      <c r="J224" s="145"/>
      <c r="K224" s="130"/>
      <c r="L224" s="130"/>
      <c r="M224" s="616"/>
      <c r="R224" s="145"/>
      <c r="S224" s="145"/>
      <c r="T224" s="145"/>
      <c r="U224" s="145"/>
      <c r="V224" s="145"/>
    </row>
    <row r="225" spans="10:22" hidden="1" x14ac:dyDescent="0.2">
      <c r="J225" s="145"/>
      <c r="K225" s="130"/>
      <c r="L225" s="130"/>
      <c r="M225" s="616"/>
      <c r="R225" s="145"/>
      <c r="S225" s="145"/>
      <c r="T225" s="145"/>
      <c r="U225" s="145"/>
      <c r="V225" s="145"/>
    </row>
    <row r="226" spans="10:22" hidden="1" x14ac:dyDescent="0.2">
      <c r="J226" s="145"/>
      <c r="K226" s="130"/>
      <c r="L226" s="130"/>
      <c r="M226" s="616"/>
      <c r="R226" s="145"/>
      <c r="S226" s="145"/>
      <c r="T226" s="145"/>
      <c r="U226" s="145"/>
      <c r="V226" s="145"/>
    </row>
    <row r="227" spans="10:22" hidden="1" x14ac:dyDescent="0.2">
      <c r="J227" s="145"/>
      <c r="K227" s="130"/>
      <c r="L227" s="130"/>
      <c r="M227" s="616"/>
      <c r="R227" s="145"/>
      <c r="S227" s="145"/>
      <c r="T227" s="145"/>
      <c r="U227" s="145"/>
      <c r="V227" s="145"/>
    </row>
    <row r="228" spans="10:22" hidden="1" x14ac:dyDescent="0.2">
      <c r="J228" s="145"/>
      <c r="K228" s="130"/>
      <c r="L228" s="130"/>
      <c r="M228" s="616"/>
      <c r="R228" s="145"/>
      <c r="S228" s="145"/>
      <c r="T228" s="145"/>
      <c r="U228" s="145"/>
      <c r="V228" s="145"/>
    </row>
    <row r="229" spans="10:22" hidden="1" x14ac:dyDescent="0.2">
      <c r="J229" s="145"/>
      <c r="K229" s="130"/>
      <c r="L229" s="130"/>
      <c r="M229" s="616"/>
      <c r="R229" s="145"/>
      <c r="S229" s="145"/>
      <c r="T229" s="145"/>
      <c r="U229" s="145"/>
      <c r="V229" s="145"/>
    </row>
    <row r="230" spans="10:22" hidden="1" x14ac:dyDescent="0.2">
      <c r="J230" s="145"/>
      <c r="K230" s="130"/>
      <c r="L230" s="130"/>
      <c r="M230" s="616"/>
      <c r="R230" s="145"/>
      <c r="S230" s="145"/>
      <c r="T230" s="145"/>
      <c r="U230" s="145"/>
      <c r="V230" s="145"/>
    </row>
    <row r="231" spans="10:22" hidden="1" x14ac:dyDescent="0.2">
      <c r="J231" s="145"/>
      <c r="K231" s="130"/>
      <c r="L231" s="130"/>
      <c r="M231" s="616"/>
      <c r="R231" s="145"/>
      <c r="S231" s="145"/>
      <c r="T231" s="145"/>
      <c r="U231" s="145"/>
      <c r="V231" s="145"/>
    </row>
    <row r="232" spans="10:22" hidden="1" x14ac:dyDescent="0.2">
      <c r="J232" s="145"/>
      <c r="K232" s="130"/>
      <c r="L232" s="130"/>
      <c r="M232" s="616"/>
      <c r="R232" s="145"/>
      <c r="S232" s="145"/>
      <c r="T232" s="145"/>
      <c r="U232" s="145"/>
      <c r="V232" s="145"/>
    </row>
    <row r="233" spans="10:22" hidden="1" x14ac:dyDescent="0.2">
      <c r="J233" s="145"/>
      <c r="K233" s="130"/>
      <c r="L233" s="130"/>
      <c r="M233" s="616"/>
      <c r="R233" s="145"/>
      <c r="S233" s="145"/>
      <c r="T233" s="145"/>
      <c r="U233" s="145"/>
      <c r="V233" s="145"/>
    </row>
    <row r="234" spans="10:22" hidden="1" x14ac:dyDescent="0.2">
      <c r="J234" s="145"/>
      <c r="K234" s="130"/>
      <c r="L234" s="130"/>
      <c r="M234" s="616"/>
      <c r="R234" s="145"/>
      <c r="S234" s="145"/>
      <c r="T234" s="145"/>
      <c r="U234" s="145"/>
      <c r="V234" s="145"/>
    </row>
    <row r="235" spans="10:22" hidden="1" x14ac:dyDescent="0.2">
      <c r="J235" s="145"/>
      <c r="K235" s="130"/>
      <c r="L235" s="130"/>
      <c r="M235" s="616"/>
      <c r="R235" s="145"/>
      <c r="S235" s="145"/>
      <c r="T235" s="145"/>
      <c r="U235" s="145"/>
      <c r="V235" s="145"/>
    </row>
    <row r="236" spans="10:22" hidden="1" x14ac:dyDescent="0.2">
      <c r="J236" s="145"/>
      <c r="K236" s="130"/>
      <c r="L236" s="130"/>
      <c r="M236" s="616"/>
      <c r="R236" s="145"/>
      <c r="S236" s="145"/>
      <c r="T236" s="145"/>
      <c r="U236" s="145"/>
      <c r="V236" s="145"/>
    </row>
    <row r="237" spans="10:22" hidden="1" x14ac:dyDescent="0.2">
      <c r="J237" s="145"/>
      <c r="K237" s="130"/>
      <c r="L237" s="130"/>
      <c r="M237" s="616"/>
      <c r="R237" s="145"/>
      <c r="S237" s="145"/>
      <c r="T237" s="145"/>
      <c r="U237" s="145"/>
      <c r="V237" s="145"/>
    </row>
    <row r="238" spans="10:22" hidden="1" x14ac:dyDescent="0.2">
      <c r="J238" s="145"/>
      <c r="K238" s="130"/>
      <c r="L238" s="130"/>
      <c r="M238" s="616"/>
      <c r="R238" s="145"/>
      <c r="S238" s="145"/>
      <c r="T238" s="145"/>
      <c r="U238" s="145"/>
      <c r="V238" s="145"/>
    </row>
    <row r="239" spans="10:22" hidden="1" x14ac:dyDescent="0.2">
      <c r="J239" s="145"/>
      <c r="K239" s="130"/>
      <c r="L239" s="130"/>
      <c r="M239" s="616"/>
      <c r="R239" s="145"/>
      <c r="S239" s="145"/>
      <c r="T239" s="145"/>
      <c r="U239" s="145"/>
      <c r="V239" s="145"/>
    </row>
    <row r="240" spans="10:22" hidden="1" x14ac:dyDescent="0.2">
      <c r="J240" s="145"/>
      <c r="K240" s="130"/>
      <c r="L240" s="130"/>
      <c r="M240" s="616"/>
      <c r="R240" s="145"/>
      <c r="S240" s="145"/>
      <c r="T240" s="145"/>
      <c r="U240" s="145"/>
      <c r="V240" s="145"/>
    </row>
    <row r="241" spans="10:22" hidden="1" x14ac:dyDescent="0.2">
      <c r="J241" s="145"/>
      <c r="K241" s="130"/>
      <c r="L241" s="130"/>
      <c r="M241" s="616"/>
      <c r="R241" s="145"/>
      <c r="S241" s="145"/>
      <c r="T241" s="145"/>
      <c r="U241" s="145"/>
      <c r="V241" s="145"/>
    </row>
    <row r="242" spans="10:22" hidden="1" x14ac:dyDescent="0.2">
      <c r="J242" s="145"/>
      <c r="K242" s="130"/>
      <c r="L242" s="130"/>
      <c r="M242" s="616"/>
      <c r="R242" s="145"/>
      <c r="S242" s="145"/>
      <c r="T242" s="145"/>
      <c r="U242" s="145"/>
      <c r="V242" s="145"/>
    </row>
    <row r="243" spans="10:22" hidden="1" x14ac:dyDescent="0.2">
      <c r="J243" s="145"/>
      <c r="K243" s="130"/>
      <c r="L243" s="130"/>
      <c r="M243" s="616"/>
      <c r="R243" s="145"/>
      <c r="S243" s="145"/>
      <c r="T243" s="145"/>
      <c r="U243" s="145"/>
      <c r="V243" s="145"/>
    </row>
    <row r="244" spans="10:22" hidden="1" x14ac:dyDescent="0.2">
      <c r="J244" s="145"/>
      <c r="K244" s="130"/>
      <c r="L244" s="130"/>
      <c r="M244" s="616"/>
      <c r="R244" s="145"/>
      <c r="S244" s="145"/>
      <c r="T244" s="145"/>
      <c r="U244" s="145"/>
      <c r="V244" s="145"/>
    </row>
    <row r="245" spans="10:22" hidden="1" x14ac:dyDescent="0.2">
      <c r="J245" s="145"/>
      <c r="K245" s="130"/>
      <c r="L245" s="130"/>
      <c r="M245" s="616"/>
      <c r="R245" s="145"/>
      <c r="S245" s="145"/>
      <c r="T245" s="145"/>
      <c r="U245" s="145"/>
      <c r="V245" s="145"/>
    </row>
    <row r="246" spans="10:22" hidden="1" x14ac:dyDescent="0.2">
      <c r="J246" s="145"/>
      <c r="K246" s="130"/>
      <c r="L246" s="130"/>
      <c r="M246" s="616"/>
      <c r="R246" s="145"/>
      <c r="S246" s="145"/>
      <c r="T246" s="145"/>
      <c r="U246" s="145"/>
      <c r="V246" s="145"/>
    </row>
    <row r="247" spans="10:22" hidden="1" x14ac:dyDescent="0.2">
      <c r="J247" s="145"/>
      <c r="K247" s="130"/>
      <c r="L247" s="130"/>
      <c r="M247" s="616"/>
      <c r="R247" s="145"/>
      <c r="S247" s="145"/>
      <c r="T247" s="145"/>
      <c r="U247" s="145"/>
      <c r="V247" s="145"/>
    </row>
    <row r="248" spans="10:22" hidden="1" x14ac:dyDescent="0.2">
      <c r="J248" s="145"/>
      <c r="K248" s="130"/>
      <c r="L248" s="130"/>
      <c r="M248" s="616"/>
      <c r="R248" s="145"/>
      <c r="S248" s="145"/>
      <c r="T248" s="145"/>
      <c r="U248" s="145"/>
      <c r="V248" s="145"/>
    </row>
    <row r="249" spans="10:22" hidden="1" x14ac:dyDescent="0.2">
      <c r="J249" s="145"/>
      <c r="K249" s="130"/>
      <c r="L249" s="130"/>
      <c r="M249" s="616"/>
      <c r="R249" s="145"/>
      <c r="S249" s="145"/>
      <c r="T249" s="145"/>
      <c r="U249" s="145"/>
      <c r="V249" s="145"/>
    </row>
    <row r="250" spans="10:22" hidden="1" x14ac:dyDescent="0.2">
      <c r="J250" s="145"/>
      <c r="K250" s="130"/>
      <c r="L250" s="130"/>
      <c r="M250" s="616"/>
      <c r="R250" s="145"/>
      <c r="S250" s="145"/>
      <c r="T250" s="145"/>
      <c r="U250" s="145"/>
      <c r="V250" s="145"/>
    </row>
    <row r="251" spans="10:22" hidden="1" x14ac:dyDescent="0.2">
      <c r="J251" s="145"/>
      <c r="K251" s="130"/>
      <c r="L251" s="130"/>
      <c r="M251" s="616"/>
      <c r="R251" s="145"/>
      <c r="S251" s="145"/>
      <c r="T251" s="145"/>
      <c r="U251" s="145"/>
      <c r="V251" s="145"/>
    </row>
    <row r="252" spans="10:22" hidden="1" x14ac:dyDescent="0.2">
      <c r="J252" s="145"/>
      <c r="K252" s="130"/>
      <c r="L252" s="130"/>
      <c r="M252" s="616"/>
      <c r="R252" s="145"/>
      <c r="S252" s="145"/>
      <c r="T252" s="145"/>
      <c r="U252" s="145"/>
      <c r="V252" s="145"/>
    </row>
    <row r="253" spans="10:22" hidden="1" x14ac:dyDescent="0.2">
      <c r="J253" s="145"/>
      <c r="K253" s="130"/>
      <c r="L253" s="130"/>
      <c r="M253" s="616"/>
      <c r="R253" s="145"/>
      <c r="S253" s="145"/>
      <c r="T253" s="145"/>
      <c r="U253" s="145"/>
      <c r="V253" s="145"/>
    </row>
    <row r="254" spans="10:22" hidden="1" x14ac:dyDescent="0.2">
      <c r="J254" s="145"/>
      <c r="K254" s="130"/>
      <c r="L254" s="130"/>
      <c r="M254" s="616"/>
      <c r="R254" s="145"/>
      <c r="S254" s="145"/>
      <c r="T254" s="145"/>
      <c r="U254" s="145"/>
      <c r="V254" s="145"/>
    </row>
    <row r="255" spans="10:22" hidden="1" x14ac:dyDescent="0.2">
      <c r="J255" s="145"/>
      <c r="K255" s="130"/>
      <c r="L255" s="130"/>
      <c r="M255" s="616"/>
      <c r="R255" s="145"/>
      <c r="S255" s="145"/>
      <c r="T255" s="145"/>
      <c r="U255" s="145"/>
      <c r="V255" s="145"/>
    </row>
    <row r="256" spans="10:22" hidden="1" x14ac:dyDescent="0.2">
      <c r="J256" s="145"/>
      <c r="K256" s="130"/>
      <c r="L256" s="130"/>
      <c r="M256" s="616"/>
      <c r="R256" s="145"/>
      <c r="S256" s="145"/>
      <c r="T256" s="145"/>
      <c r="U256" s="145"/>
      <c r="V256" s="145"/>
    </row>
    <row r="257" spans="10:22" hidden="1" x14ac:dyDescent="0.2">
      <c r="J257" s="145"/>
      <c r="K257" s="130"/>
      <c r="L257" s="130"/>
      <c r="M257" s="616"/>
      <c r="R257" s="145"/>
      <c r="S257" s="145"/>
      <c r="T257" s="145"/>
      <c r="U257" s="145"/>
      <c r="V257" s="145"/>
    </row>
    <row r="258" spans="10:22" hidden="1" x14ac:dyDescent="0.2">
      <c r="J258" s="145"/>
      <c r="K258" s="130"/>
      <c r="L258" s="130"/>
      <c r="M258" s="616"/>
      <c r="R258" s="145"/>
      <c r="S258" s="145"/>
      <c r="T258" s="145"/>
      <c r="U258" s="145"/>
      <c r="V258" s="145"/>
    </row>
    <row r="259" spans="10:22" hidden="1" x14ac:dyDescent="0.2">
      <c r="J259" s="145"/>
      <c r="K259" s="130"/>
      <c r="L259" s="130"/>
      <c r="M259" s="616"/>
      <c r="R259" s="145"/>
      <c r="S259" s="145"/>
      <c r="T259" s="145"/>
      <c r="U259" s="145"/>
      <c r="V259" s="145"/>
    </row>
    <row r="260" spans="10:22" hidden="1" x14ac:dyDescent="0.2">
      <c r="J260" s="145"/>
      <c r="K260" s="130"/>
      <c r="L260" s="130"/>
      <c r="M260" s="616"/>
      <c r="R260" s="145"/>
      <c r="S260" s="145"/>
      <c r="T260" s="145"/>
      <c r="U260" s="145"/>
      <c r="V260" s="145"/>
    </row>
    <row r="261" spans="10:22" hidden="1" x14ac:dyDescent="0.2">
      <c r="J261" s="145"/>
      <c r="K261" s="130"/>
      <c r="L261" s="130"/>
      <c r="M261" s="616"/>
      <c r="R261" s="145"/>
      <c r="S261" s="145"/>
      <c r="T261" s="145"/>
      <c r="U261" s="145"/>
      <c r="V261" s="145"/>
    </row>
    <row r="262" spans="10:22" hidden="1" x14ac:dyDescent="0.2">
      <c r="J262" s="145"/>
      <c r="K262" s="130"/>
      <c r="L262" s="130"/>
      <c r="M262" s="616"/>
      <c r="R262" s="145"/>
      <c r="S262" s="145"/>
      <c r="T262" s="145"/>
      <c r="U262" s="145"/>
      <c r="V262" s="145"/>
    </row>
    <row r="263" spans="10:22" hidden="1" x14ac:dyDescent="0.2">
      <c r="J263" s="145"/>
      <c r="K263" s="130"/>
      <c r="L263" s="130"/>
      <c r="M263" s="616"/>
      <c r="R263" s="145"/>
      <c r="S263" s="145"/>
      <c r="T263" s="145"/>
      <c r="U263" s="145"/>
      <c r="V263" s="145"/>
    </row>
    <row r="264" spans="10:22" hidden="1" x14ac:dyDescent="0.2">
      <c r="J264" s="145"/>
      <c r="K264" s="130"/>
      <c r="L264" s="130"/>
      <c r="M264" s="616"/>
      <c r="R264" s="145"/>
      <c r="S264" s="145"/>
      <c r="T264" s="145"/>
      <c r="U264" s="145"/>
      <c r="V264" s="145"/>
    </row>
    <row r="265" spans="10:22" hidden="1" x14ac:dyDescent="0.2">
      <c r="J265" s="145"/>
      <c r="K265" s="130"/>
      <c r="L265" s="130"/>
      <c r="M265" s="616"/>
      <c r="R265" s="145"/>
      <c r="S265" s="145"/>
      <c r="T265" s="145"/>
      <c r="U265" s="145"/>
      <c r="V265" s="145"/>
    </row>
    <row r="266" spans="10:22" hidden="1" x14ac:dyDescent="0.2">
      <c r="J266" s="145"/>
      <c r="K266" s="130"/>
      <c r="L266" s="130"/>
      <c r="M266" s="616"/>
      <c r="R266" s="145"/>
      <c r="S266" s="145"/>
      <c r="T266" s="145"/>
      <c r="U266" s="145"/>
      <c r="V266" s="145"/>
    </row>
    <row r="267" spans="10:22" hidden="1" x14ac:dyDescent="0.2">
      <c r="J267" s="145"/>
      <c r="K267" s="130"/>
      <c r="L267" s="130"/>
      <c r="M267" s="616"/>
      <c r="R267" s="145"/>
      <c r="S267" s="145"/>
      <c r="T267" s="145"/>
      <c r="U267" s="145"/>
      <c r="V267" s="145"/>
    </row>
    <row r="268" spans="10:22" hidden="1" x14ac:dyDescent="0.2">
      <c r="J268" s="145"/>
      <c r="K268" s="130"/>
      <c r="L268" s="130"/>
      <c r="M268" s="616"/>
      <c r="R268" s="145"/>
      <c r="S268" s="145"/>
      <c r="T268" s="145"/>
      <c r="U268" s="145"/>
      <c r="V268" s="145"/>
    </row>
    <row r="269" spans="10:22" hidden="1" x14ac:dyDescent="0.2">
      <c r="J269" s="145"/>
      <c r="K269" s="130"/>
      <c r="L269" s="130"/>
      <c r="M269" s="616"/>
      <c r="R269" s="145"/>
      <c r="S269" s="145"/>
      <c r="T269" s="145"/>
      <c r="U269" s="145"/>
      <c r="V269" s="145"/>
    </row>
    <row r="270" spans="10:22" hidden="1" x14ac:dyDescent="0.2">
      <c r="J270" s="145"/>
      <c r="K270" s="130"/>
      <c r="L270" s="130"/>
      <c r="M270" s="616"/>
      <c r="R270" s="145"/>
      <c r="S270" s="145"/>
      <c r="T270" s="145"/>
      <c r="U270" s="145"/>
      <c r="V270" s="145"/>
    </row>
    <row r="271" spans="10:22" hidden="1" x14ac:dyDescent="0.2">
      <c r="J271" s="145"/>
      <c r="K271" s="130"/>
      <c r="L271" s="130"/>
      <c r="M271" s="616"/>
      <c r="R271" s="145"/>
      <c r="S271" s="145"/>
      <c r="T271" s="145"/>
      <c r="U271" s="145"/>
      <c r="V271" s="145"/>
    </row>
    <row r="272" spans="10:22" hidden="1" x14ac:dyDescent="0.2">
      <c r="J272" s="145"/>
      <c r="K272" s="130"/>
      <c r="L272" s="130"/>
      <c r="M272" s="616"/>
      <c r="R272" s="145"/>
      <c r="S272" s="145"/>
      <c r="T272" s="145"/>
      <c r="U272" s="145"/>
      <c r="V272" s="145"/>
    </row>
    <row r="273" spans="10:22" hidden="1" x14ac:dyDescent="0.2">
      <c r="J273" s="145"/>
      <c r="K273" s="130"/>
      <c r="L273" s="130"/>
      <c r="M273" s="616"/>
      <c r="R273" s="145"/>
      <c r="S273" s="145"/>
      <c r="T273" s="145"/>
      <c r="U273" s="145"/>
      <c r="V273" s="145"/>
    </row>
    <row r="274" spans="10:22" hidden="1" x14ac:dyDescent="0.2">
      <c r="J274" s="145"/>
      <c r="K274" s="130"/>
      <c r="L274" s="130"/>
      <c r="M274" s="616"/>
      <c r="R274" s="145"/>
      <c r="S274" s="145"/>
      <c r="T274" s="145"/>
      <c r="U274" s="145"/>
      <c r="V274" s="145"/>
    </row>
    <row r="275" spans="10:22" hidden="1" x14ac:dyDescent="0.2">
      <c r="J275" s="145"/>
      <c r="K275" s="130"/>
      <c r="L275" s="130"/>
      <c r="M275" s="616"/>
      <c r="R275" s="145"/>
      <c r="S275" s="145"/>
      <c r="T275" s="145"/>
      <c r="U275" s="145"/>
      <c r="V275" s="145"/>
    </row>
    <row r="276" spans="10:22" hidden="1" x14ac:dyDescent="0.2">
      <c r="J276" s="145"/>
      <c r="K276" s="130"/>
      <c r="L276" s="130"/>
      <c r="M276" s="616"/>
      <c r="R276" s="145"/>
      <c r="S276" s="145"/>
      <c r="T276" s="145"/>
      <c r="U276" s="145"/>
      <c r="V276" s="145"/>
    </row>
    <row r="277" spans="10:22" hidden="1" x14ac:dyDescent="0.2">
      <c r="J277" s="145"/>
      <c r="K277" s="130"/>
      <c r="L277" s="130"/>
      <c r="M277" s="616"/>
      <c r="R277" s="145"/>
      <c r="S277" s="145"/>
      <c r="T277" s="145"/>
      <c r="U277" s="145"/>
      <c r="V277" s="145"/>
    </row>
    <row r="278" spans="10:22" hidden="1" x14ac:dyDescent="0.2">
      <c r="J278" s="145"/>
      <c r="K278" s="130"/>
      <c r="L278" s="130"/>
      <c r="M278" s="616"/>
      <c r="R278" s="145"/>
      <c r="S278" s="145"/>
      <c r="T278" s="145"/>
      <c r="U278" s="145"/>
      <c r="V278" s="145"/>
    </row>
    <row r="279" spans="10:22" hidden="1" x14ac:dyDescent="0.2">
      <c r="J279" s="145"/>
      <c r="K279" s="130"/>
      <c r="L279" s="130"/>
      <c r="M279" s="616"/>
      <c r="R279" s="145"/>
      <c r="S279" s="145"/>
      <c r="T279" s="145"/>
      <c r="U279" s="145"/>
      <c r="V279" s="145"/>
    </row>
    <row r="280" spans="10:22" hidden="1" x14ac:dyDescent="0.2">
      <c r="J280" s="145"/>
      <c r="K280" s="130"/>
      <c r="L280" s="130"/>
      <c r="M280" s="616"/>
      <c r="R280" s="145"/>
      <c r="S280" s="145"/>
      <c r="T280" s="145"/>
      <c r="U280" s="145"/>
      <c r="V280" s="145"/>
    </row>
    <row r="281" spans="10:22" hidden="1" x14ac:dyDescent="0.2">
      <c r="J281" s="145"/>
      <c r="K281" s="130"/>
      <c r="L281" s="130"/>
      <c r="M281" s="616"/>
      <c r="R281" s="145"/>
      <c r="S281" s="145"/>
      <c r="T281" s="145"/>
      <c r="U281" s="145"/>
      <c r="V281" s="145"/>
    </row>
    <row r="282" spans="10:22" hidden="1" x14ac:dyDescent="0.2">
      <c r="J282" s="145"/>
      <c r="K282" s="130"/>
      <c r="L282" s="130"/>
      <c r="M282" s="616"/>
      <c r="R282" s="145"/>
      <c r="S282" s="145"/>
      <c r="T282" s="145"/>
      <c r="U282" s="145"/>
      <c r="V282" s="145"/>
    </row>
    <row r="283" spans="10:22" hidden="1" x14ac:dyDescent="0.2">
      <c r="J283" s="145"/>
      <c r="K283" s="130"/>
      <c r="L283" s="130"/>
      <c r="M283" s="616"/>
      <c r="R283" s="145"/>
      <c r="S283" s="145"/>
      <c r="T283" s="145"/>
      <c r="U283" s="145"/>
      <c r="V283" s="145"/>
    </row>
    <row r="284" spans="10:22" hidden="1" x14ac:dyDescent="0.2">
      <c r="J284" s="145"/>
      <c r="K284" s="130"/>
      <c r="L284" s="130"/>
      <c r="M284" s="616"/>
      <c r="R284" s="145"/>
      <c r="S284" s="145"/>
      <c r="T284" s="145"/>
      <c r="U284" s="145"/>
      <c r="V284" s="145"/>
    </row>
    <row r="285" spans="10:22" hidden="1" x14ac:dyDescent="0.2">
      <c r="J285" s="145"/>
      <c r="K285" s="130"/>
      <c r="L285" s="130"/>
      <c r="M285" s="616"/>
      <c r="R285" s="145"/>
      <c r="S285" s="145"/>
      <c r="T285" s="145"/>
      <c r="U285" s="145"/>
      <c r="V285" s="145"/>
    </row>
    <row r="286" spans="10:22" hidden="1" x14ac:dyDescent="0.2">
      <c r="J286" s="145"/>
      <c r="K286" s="130"/>
      <c r="L286" s="130"/>
      <c r="M286" s="616"/>
      <c r="R286" s="145"/>
      <c r="S286" s="145"/>
      <c r="T286" s="145"/>
      <c r="U286" s="145"/>
      <c r="V286" s="145"/>
    </row>
    <row r="287" spans="10:22" hidden="1" x14ac:dyDescent="0.2">
      <c r="J287" s="145"/>
      <c r="K287" s="130"/>
      <c r="L287" s="130"/>
      <c r="M287" s="616"/>
      <c r="R287" s="145"/>
      <c r="S287" s="145"/>
      <c r="T287" s="145"/>
      <c r="U287" s="145"/>
      <c r="V287" s="145"/>
    </row>
    <row r="288" spans="10:22" hidden="1" x14ac:dyDescent="0.2">
      <c r="J288" s="145"/>
      <c r="K288" s="130"/>
      <c r="L288" s="130"/>
      <c r="M288" s="616"/>
      <c r="R288" s="145"/>
      <c r="S288" s="145"/>
      <c r="T288" s="145"/>
      <c r="U288" s="145"/>
      <c r="V288" s="145"/>
    </row>
    <row r="289" spans="10:22" hidden="1" x14ac:dyDescent="0.2">
      <c r="J289" s="145"/>
      <c r="K289" s="130"/>
      <c r="L289" s="130"/>
      <c r="M289" s="616"/>
      <c r="R289" s="145"/>
      <c r="S289" s="145"/>
      <c r="T289" s="145"/>
      <c r="U289" s="145"/>
      <c r="V289" s="145"/>
    </row>
    <row r="290" spans="10:22" hidden="1" x14ac:dyDescent="0.2">
      <c r="J290" s="145"/>
      <c r="K290" s="130"/>
      <c r="L290" s="130"/>
      <c r="M290" s="616"/>
      <c r="R290" s="145"/>
      <c r="S290" s="145"/>
      <c r="T290" s="145"/>
      <c r="U290" s="145"/>
      <c r="V290" s="145"/>
    </row>
    <row r="291" spans="10:22" hidden="1" x14ac:dyDescent="0.2">
      <c r="J291" s="145"/>
      <c r="K291" s="130"/>
      <c r="L291" s="130"/>
      <c r="M291" s="616"/>
      <c r="R291" s="145"/>
      <c r="S291" s="145"/>
      <c r="T291" s="145"/>
      <c r="U291" s="145"/>
      <c r="V291" s="145"/>
    </row>
    <row r="292" spans="10:22" hidden="1" x14ac:dyDescent="0.2">
      <c r="J292" s="145"/>
      <c r="K292" s="130"/>
      <c r="L292" s="130"/>
      <c r="M292" s="616"/>
      <c r="R292" s="145"/>
      <c r="S292" s="145"/>
      <c r="T292" s="145"/>
      <c r="U292" s="145"/>
      <c r="V292" s="145"/>
    </row>
    <row r="293" spans="10:22" hidden="1" x14ac:dyDescent="0.2">
      <c r="J293" s="145"/>
      <c r="K293" s="130"/>
      <c r="L293" s="130"/>
      <c r="M293" s="616"/>
      <c r="R293" s="145"/>
      <c r="S293" s="145"/>
      <c r="T293" s="145"/>
      <c r="U293" s="145"/>
      <c r="V293" s="145"/>
    </row>
    <row r="294" spans="10:22" hidden="1" x14ac:dyDescent="0.2">
      <c r="J294" s="145"/>
      <c r="K294" s="130"/>
      <c r="L294" s="130"/>
      <c r="M294" s="616"/>
      <c r="R294" s="145"/>
      <c r="S294" s="145"/>
      <c r="T294" s="145"/>
      <c r="U294" s="145"/>
      <c r="V294" s="145"/>
    </row>
    <row r="295" spans="10:22" hidden="1" x14ac:dyDescent="0.2">
      <c r="J295" s="145"/>
      <c r="K295" s="130"/>
      <c r="L295" s="130"/>
      <c r="M295" s="616"/>
      <c r="R295" s="145"/>
      <c r="S295" s="145"/>
      <c r="T295" s="145"/>
      <c r="U295" s="145"/>
      <c r="V295" s="145"/>
    </row>
    <row r="296" spans="10:22" hidden="1" x14ac:dyDescent="0.2">
      <c r="J296" s="145"/>
      <c r="K296" s="130"/>
      <c r="L296" s="130"/>
      <c r="M296" s="616"/>
      <c r="R296" s="145"/>
      <c r="S296" s="145"/>
      <c r="T296" s="145"/>
      <c r="U296" s="145"/>
      <c r="V296" s="145"/>
    </row>
    <row r="297" spans="10:22" hidden="1" x14ac:dyDescent="0.2">
      <c r="J297" s="145"/>
      <c r="K297" s="130"/>
      <c r="L297" s="130"/>
      <c r="M297" s="616"/>
      <c r="R297" s="145"/>
      <c r="S297" s="145"/>
      <c r="T297" s="145"/>
      <c r="U297" s="145"/>
      <c r="V297" s="145"/>
    </row>
    <row r="298" spans="10:22" hidden="1" x14ac:dyDescent="0.2">
      <c r="J298" s="145"/>
      <c r="K298" s="130"/>
      <c r="L298" s="130"/>
      <c r="M298" s="616"/>
      <c r="R298" s="145"/>
      <c r="S298" s="145"/>
      <c r="T298" s="145"/>
      <c r="U298" s="145"/>
      <c r="V298" s="145"/>
    </row>
    <row r="299" spans="10:22" hidden="1" x14ac:dyDescent="0.2">
      <c r="J299" s="145"/>
      <c r="K299" s="130"/>
      <c r="L299" s="130"/>
      <c r="M299" s="616"/>
      <c r="R299" s="145"/>
      <c r="S299" s="145"/>
      <c r="T299" s="145"/>
      <c r="U299" s="145"/>
      <c r="V299" s="145"/>
    </row>
    <row r="300" spans="10:22" hidden="1" x14ac:dyDescent="0.2">
      <c r="J300" s="145"/>
      <c r="K300" s="130"/>
      <c r="L300" s="130"/>
      <c r="M300" s="616"/>
      <c r="R300" s="145"/>
      <c r="S300" s="145"/>
      <c r="T300" s="145"/>
      <c r="U300" s="145"/>
      <c r="V300" s="145"/>
    </row>
    <row r="301" spans="10:22" hidden="1" x14ac:dyDescent="0.2">
      <c r="J301" s="145"/>
      <c r="K301" s="130"/>
      <c r="L301" s="130"/>
      <c r="M301" s="616"/>
      <c r="R301" s="145"/>
      <c r="S301" s="145"/>
      <c r="T301" s="145"/>
      <c r="U301" s="145"/>
      <c r="V301" s="145"/>
    </row>
    <row r="302" spans="10:22" hidden="1" x14ac:dyDescent="0.2">
      <c r="J302" s="145"/>
      <c r="K302" s="130"/>
      <c r="L302" s="130"/>
      <c r="M302" s="616"/>
      <c r="R302" s="145"/>
      <c r="S302" s="145"/>
      <c r="T302" s="145"/>
      <c r="U302" s="145"/>
      <c r="V302" s="145"/>
    </row>
    <row r="303" spans="10:22" hidden="1" x14ac:dyDescent="0.2">
      <c r="J303" s="145"/>
      <c r="K303" s="130"/>
      <c r="L303" s="130"/>
      <c r="M303" s="616"/>
      <c r="R303" s="145"/>
      <c r="S303" s="145"/>
      <c r="T303" s="145"/>
      <c r="U303" s="145"/>
      <c r="V303" s="145"/>
    </row>
    <row r="304" spans="10:22" hidden="1" x14ac:dyDescent="0.2">
      <c r="J304" s="145"/>
      <c r="K304" s="130"/>
      <c r="L304" s="130"/>
      <c r="M304" s="616"/>
      <c r="R304" s="145"/>
      <c r="S304" s="145"/>
      <c r="T304" s="145"/>
      <c r="U304" s="145"/>
      <c r="V304" s="145"/>
    </row>
    <row r="305" spans="10:22" hidden="1" x14ac:dyDescent="0.2">
      <c r="J305" s="145"/>
      <c r="K305" s="130"/>
      <c r="L305" s="130"/>
      <c r="M305" s="616"/>
      <c r="R305" s="145"/>
      <c r="S305" s="145"/>
      <c r="T305" s="145"/>
      <c r="U305" s="145"/>
      <c r="V305" s="145"/>
    </row>
    <row r="306" spans="10:22" hidden="1" x14ac:dyDescent="0.2">
      <c r="J306" s="145"/>
      <c r="K306" s="130"/>
      <c r="L306" s="130"/>
      <c r="M306" s="616"/>
      <c r="R306" s="145"/>
      <c r="S306" s="145"/>
      <c r="T306" s="145"/>
      <c r="U306" s="145"/>
      <c r="V306" s="145"/>
    </row>
    <row r="307" spans="10:22" hidden="1" x14ac:dyDescent="0.2">
      <c r="J307" s="145"/>
      <c r="K307" s="130"/>
      <c r="L307" s="130"/>
      <c r="M307" s="616"/>
      <c r="R307" s="145"/>
      <c r="S307" s="145"/>
      <c r="T307" s="145"/>
      <c r="U307" s="145"/>
      <c r="V307" s="145"/>
    </row>
    <row r="308" spans="10:22" hidden="1" x14ac:dyDescent="0.2">
      <c r="J308" s="145"/>
      <c r="K308" s="130"/>
      <c r="L308" s="130"/>
      <c r="M308" s="616"/>
      <c r="R308" s="145"/>
      <c r="S308" s="145"/>
      <c r="T308" s="145"/>
      <c r="U308" s="145"/>
      <c r="V308" s="145"/>
    </row>
    <row r="309" spans="10:22" hidden="1" x14ac:dyDescent="0.2">
      <c r="J309" s="145"/>
      <c r="K309" s="130"/>
      <c r="L309" s="130"/>
      <c r="M309" s="616"/>
      <c r="R309" s="145"/>
      <c r="S309" s="145"/>
      <c r="T309" s="145"/>
      <c r="U309" s="145"/>
      <c r="V309" s="145"/>
    </row>
    <row r="310" spans="10:22" hidden="1" x14ac:dyDescent="0.2">
      <c r="J310" s="145"/>
      <c r="K310" s="130"/>
      <c r="L310" s="130"/>
      <c r="M310" s="616"/>
      <c r="R310" s="145"/>
      <c r="S310" s="145"/>
      <c r="T310" s="145"/>
      <c r="U310" s="145"/>
      <c r="V310" s="145"/>
    </row>
    <row r="311" spans="10:22" hidden="1" x14ac:dyDescent="0.2">
      <c r="J311" s="145"/>
      <c r="K311" s="130"/>
      <c r="L311" s="130"/>
      <c r="M311" s="616"/>
      <c r="R311" s="145"/>
      <c r="S311" s="145"/>
      <c r="T311" s="145"/>
      <c r="U311" s="145"/>
      <c r="V311" s="145"/>
    </row>
    <row r="312" spans="10:22" hidden="1" x14ac:dyDescent="0.2">
      <c r="J312" s="145"/>
      <c r="K312" s="130"/>
      <c r="L312" s="130"/>
      <c r="M312" s="616"/>
      <c r="R312" s="145"/>
      <c r="S312" s="145"/>
      <c r="T312" s="145"/>
      <c r="U312" s="145"/>
      <c r="V312" s="145"/>
    </row>
    <row r="313" spans="10:22" hidden="1" x14ac:dyDescent="0.2">
      <c r="J313" s="145"/>
      <c r="K313" s="130"/>
      <c r="L313" s="130"/>
      <c r="M313" s="616"/>
      <c r="R313" s="145"/>
      <c r="S313" s="145"/>
      <c r="T313" s="145"/>
      <c r="U313" s="145"/>
      <c r="V313" s="145"/>
    </row>
    <row r="314" spans="10:22" hidden="1" x14ac:dyDescent="0.2">
      <c r="J314" s="145"/>
      <c r="K314" s="130"/>
      <c r="L314" s="130"/>
      <c r="M314" s="616"/>
      <c r="R314" s="145"/>
      <c r="S314" s="145"/>
      <c r="T314" s="145"/>
      <c r="U314" s="145"/>
      <c r="V314" s="145"/>
    </row>
    <row r="315" spans="10:22" hidden="1" x14ac:dyDescent="0.2">
      <c r="J315" s="145"/>
      <c r="K315" s="130"/>
      <c r="L315" s="130"/>
      <c r="M315" s="616"/>
      <c r="R315" s="145"/>
      <c r="S315" s="145"/>
      <c r="T315" s="145"/>
      <c r="U315" s="145"/>
      <c r="V315" s="145"/>
    </row>
    <row r="316" spans="10:22" hidden="1" x14ac:dyDescent="0.2">
      <c r="J316" s="145"/>
      <c r="K316" s="130"/>
      <c r="L316" s="130"/>
      <c r="M316" s="616"/>
      <c r="R316" s="145"/>
      <c r="S316" s="145"/>
      <c r="T316" s="145"/>
      <c r="U316" s="145"/>
      <c r="V316" s="145"/>
    </row>
    <row r="317" spans="10:22" hidden="1" x14ac:dyDescent="0.2">
      <c r="J317" s="145"/>
      <c r="K317" s="130"/>
      <c r="L317" s="130"/>
      <c r="M317" s="616"/>
      <c r="R317" s="145"/>
      <c r="S317" s="145"/>
      <c r="T317" s="145"/>
      <c r="U317" s="145"/>
      <c r="V317" s="145"/>
    </row>
    <row r="318" spans="10:22" hidden="1" x14ac:dyDescent="0.2">
      <c r="J318" s="145"/>
      <c r="K318" s="130"/>
      <c r="L318" s="130"/>
      <c r="M318" s="616"/>
      <c r="R318" s="145"/>
      <c r="S318" s="145"/>
      <c r="T318" s="145"/>
      <c r="U318" s="145"/>
      <c r="V318" s="145"/>
    </row>
    <row r="319" spans="10:22" hidden="1" x14ac:dyDescent="0.2">
      <c r="J319" s="145"/>
      <c r="K319" s="130"/>
      <c r="L319" s="130"/>
      <c r="M319" s="616"/>
      <c r="R319" s="145"/>
      <c r="S319" s="145"/>
      <c r="T319" s="145"/>
      <c r="U319" s="145"/>
      <c r="V319" s="145"/>
    </row>
    <row r="320" spans="10:22" hidden="1" x14ac:dyDescent="0.2">
      <c r="J320" s="145"/>
      <c r="K320" s="130"/>
      <c r="L320" s="130"/>
      <c r="M320" s="616"/>
      <c r="R320" s="145"/>
      <c r="S320" s="145"/>
      <c r="T320" s="145"/>
      <c r="U320" s="145"/>
      <c r="V320" s="145"/>
    </row>
    <row r="321" spans="10:22" hidden="1" x14ac:dyDescent="0.2">
      <c r="J321" s="145"/>
      <c r="K321" s="130"/>
      <c r="L321" s="130"/>
      <c r="M321" s="616"/>
      <c r="R321" s="145"/>
      <c r="S321" s="145"/>
      <c r="T321" s="145"/>
      <c r="U321" s="145"/>
      <c r="V321" s="145"/>
    </row>
    <row r="322" spans="10:22" hidden="1" x14ac:dyDescent="0.2">
      <c r="J322" s="145"/>
      <c r="K322" s="130"/>
      <c r="L322" s="130"/>
      <c r="M322" s="616"/>
      <c r="R322" s="145"/>
      <c r="S322" s="145"/>
      <c r="T322" s="145"/>
      <c r="U322" s="145"/>
      <c r="V322" s="145"/>
    </row>
    <row r="323" spans="10:22" hidden="1" x14ac:dyDescent="0.2">
      <c r="J323" s="145"/>
      <c r="K323" s="130"/>
      <c r="L323" s="130"/>
      <c r="M323" s="616"/>
      <c r="R323" s="145"/>
      <c r="S323" s="145"/>
      <c r="T323" s="145"/>
      <c r="U323" s="145"/>
      <c r="V323" s="145"/>
    </row>
    <row r="324" spans="10:22" hidden="1" x14ac:dyDescent="0.2">
      <c r="J324" s="145"/>
      <c r="K324" s="130"/>
      <c r="L324" s="130"/>
      <c r="M324" s="616"/>
      <c r="R324" s="145"/>
      <c r="S324" s="145"/>
      <c r="T324" s="145"/>
      <c r="U324" s="145"/>
      <c r="V324" s="145"/>
    </row>
    <row r="325" spans="10:22" hidden="1" x14ac:dyDescent="0.2">
      <c r="J325" s="145"/>
      <c r="K325" s="130"/>
      <c r="L325" s="130"/>
      <c r="M325" s="616"/>
      <c r="R325" s="145"/>
      <c r="S325" s="145"/>
      <c r="T325" s="145"/>
      <c r="U325" s="145"/>
      <c r="V325" s="145"/>
    </row>
    <row r="326" spans="10:22" hidden="1" x14ac:dyDescent="0.2">
      <c r="J326" s="145"/>
      <c r="K326" s="130"/>
      <c r="L326" s="130"/>
      <c r="M326" s="616"/>
      <c r="R326" s="145"/>
      <c r="S326" s="145"/>
      <c r="T326" s="145"/>
      <c r="U326" s="145"/>
      <c r="V326" s="145"/>
    </row>
    <row r="327" spans="10:22" hidden="1" x14ac:dyDescent="0.2">
      <c r="J327" s="145"/>
      <c r="K327" s="130"/>
      <c r="L327" s="130"/>
      <c r="M327" s="616"/>
      <c r="R327" s="145"/>
      <c r="S327" s="145"/>
      <c r="T327" s="145"/>
      <c r="U327" s="145"/>
      <c r="V327" s="145"/>
    </row>
    <row r="328" spans="10:22" hidden="1" x14ac:dyDescent="0.2">
      <c r="J328" s="145"/>
      <c r="K328" s="130"/>
      <c r="L328" s="130"/>
      <c r="M328" s="616"/>
      <c r="R328" s="145"/>
      <c r="S328" s="145"/>
      <c r="T328" s="145"/>
      <c r="U328" s="145"/>
      <c r="V328" s="145"/>
    </row>
    <row r="329" spans="10:22" hidden="1" x14ac:dyDescent="0.2">
      <c r="J329" s="145"/>
      <c r="K329" s="130"/>
      <c r="L329" s="130"/>
      <c r="M329" s="616"/>
      <c r="R329" s="145"/>
      <c r="S329" s="145"/>
      <c r="T329" s="145"/>
      <c r="U329" s="145"/>
      <c r="V329" s="145"/>
    </row>
    <row r="330" spans="10:22" hidden="1" x14ac:dyDescent="0.2">
      <c r="J330" s="145"/>
      <c r="K330" s="130"/>
      <c r="L330" s="130"/>
      <c r="M330" s="616"/>
      <c r="R330" s="145"/>
      <c r="S330" s="145"/>
      <c r="T330" s="145"/>
      <c r="U330" s="145"/>
      <c r="V330" s="145"/>
    </row>
    <row r="331" spans="10:22" hidden="1" x14ac:dyDescent="0.2">
      <c r="J331" s="145"/>
      <c r="K331" s="130"/>
      <c r="L331" s="130"/>
      <c r="M331" s="616"/>
      <c r="R331" s="145"/>
      <c r="S331" s="145"/>
      <c r="T331" s="145"/>
      <c r="U331" s="145"/>
      <c r="V331" s="145"/>
    </row>
    <row r="332" spans="10:22" hidden="1" x14ac:dyDescent="0.2">
      <c r="J332" s="145"/>
      <c r="K332" s="130"/>
      <c r="L332" s="130"/>
      <c r="M332" s="616"/>
      <c r="R332" s="145"/>
      <c r="S332" s="145"/>
      <c r="T332" s="145"/>
      <c r="U332" s="145"/>
      <c r="V332" s="145"/>
    </row>
    <row r="333" spans="10:22" hidden="1" x14ac:dyDescent="0.2">
      <c r="J333" s="145"/>
      <c r="K333" s="130"/>
      <c r="L333" s="130"/>
      <c r="M333" s="616"/>
      <c r="R333" s="145"/>
      <c r="S333" s="145"/>
      <c r="T333" s="145"/>
      <c r="U333" s="145"/>
      <c r="V333" s="145"/>
    </row>
    <row r="334" spans="10:22" hidden="1" x14ac:dyDescent="0.2">
      <c r="J334" s="145"/>
      <c r="K334" s="130"/>
      <c r="L334" s="130"/>
      <c r="M334" s="616"/>
      <c r="R334" s="145"/>
      <c r="S334" s="145"/>
      <c r="T334" s="145"/>
      <c r="U334" s="145"/>
      <c r="V334" s="145"/>
    </row>
    <row r="335" spans="10:22" hidden="1" x14ac:dyDescent="0.2">
      <c r="J335" s="145"/>
      <c r="K335" s="130"/>
      <c r="L335" s="130"/>
      <c r="M335" s="616"/>
      <c r="R335" s="145"/>
      <c r="S335" s="145"/>
      <c r="T335" s="145"/>
      <c r="U335" s="145"/>
      <c r="V335" s="145"/>
    </row>
    <row r="336" spans="10:22" hidden="1" x14ac:dyDescent="0.2">
      <c r="J336" s="145"/>
      <c r="K336" s="130"/>
      <c r="L336" s="130"/>
      <c r="M336" s="616"/>
      <c r="R336" s="145"/>
      <c r="S336" s="145"/>
      <c r="T336" s="145"/>
      <c r="U336" s="145"/>
      <c r="V336" s="145"/>
    </row>
    <row r="337" spans="10:22" hidden="1" x14ac:dyDescent="0.2">
      <c r="J337" s="145"/>
      <c r="K337" s="130"/>
      <c r="L337" s="130"/>
      <c r="M337" s="616"/>
      <c r="R337" s="145"/>
      <c r="S337" s="145"/>
      <c r="T337" s="145"/>
      <c r="U337" s="145"/>
      <c r="V337" s="145"/>
    </row>
    <row r="338" spans="10:22" hidden="1" x14ac:dyDescent="0.2">
      <c r="J338" s="145"/>
      <c r="K338" s="130"/>
      <c r="L338" s="130"/>
      <c r="M338" s="616"/>
      <c r="R338" s="145"/>
      <c r="S338" s="145"/>
      <c r="T338" s="145"/>
      <c r="U338" s="145"/>
      <c r="V338" s="145"/>
    </row>
    <row r="339" spans="10:22" hidden="1" x14ac:dyDescent="0.2">
      <c r="J339" s="145"/>
      <c r="K339" s="130"/>
      <c r="L339" s="130"/>
      <c r="M339" s="616"/>
      <c r="R339" s="145"/>
      <c r="S339" s="145"/>
      <c r="T339" s="145"/>
      <c r="U339" s="145"/>
      <c r="V339" s="145"/>
    </row>
    <row r="340" spans="10:22" hidden="1" x14ac:dyDescent="0.2">
      <c r="J340" s="145"/>
      <c r="K340" s="130"/>
      <c r="L340" s="130"/>
      <c r="M340" s="616"/>
      <c r="R340" s="145"/>
      <c r="S340" s="145"/>
      <c r="T340" s="145"/>
      <c r="U340" s="145"/>
      <c r="V340" s="145"/>
    </row>
    <row r="341" spans="10:22" hidden="1" x14ac:dyDescent="0.2">
      <c r="J341" s="145"/>
      <c r="K341" s="130"/>
      <c r="L341" s="130"/>
      <c r="M341" s="616"/>
      <c r="R341" s="145"/>
      <c r="S341" s="145"/>
      <c r="T341" s="145"/>
      <c r="U341" s="145"/>
      <c r="V341" s="145"/>
    </row>
    <row r="342" spans="10:22" hidden="1" x14ac:dyDescent="0.2">
      <c r="J342" s="145"/>
      <c r="K342" s="130"/>
      <c r="L342" s="130"/>
      <c r="M342" s="616"/>
      <c r="R342" s="145"/>
      <c r="S342" s="145"/>
      <c r="T342" s="145"/>
      <c r="U342" s="145"/>
      <c r="V342" s="145"/>
    </row>
    <row r="343" spans="10:22" hidden="1" x14ac:dyDescent="0.2">
      <c r="J343" s="145"/>
      <c r="K343" s="130"/>
      <c r="L343" s="130"/>
      <c r="M343" s="616"/>
      <c r="R343" s="145"/>
      <c r="S343" s="145"/>
      <c r="T343" s="145"/>
      <c r="U343" s="145"/>
      <c r="V343" s="145"/>
    </row>
    <row r="344" spans="10:22" hidden="1" x14ac:dyDescent="0.2">
      <c r="J344" s="145"/>
      <c r="K344" s="130"/>
      <c r="L344" s="130"/>
      <c r="M344" s="616"/>
      <c r="R344" s="145"/>
      <c r="S344" s="145"/>
      <c r="T344" s="145"/>
      <c r="U344" s="145"/>
      <c r="V344" s="145"/>
    </row>
    <row r="345" spans="10:22" hidden="1" x14ac:dyDescent="0.2">
      <c r="J345" s="145"/>
      <c r="K345" s="130"/>
      <c r="L345" s="130"/>
      <c r="M345" s="616"/>
      <c r="R345" s="145"/>
      <c r="S345" s="145"/>
      <c r="T345" s="145"/>
      <c r="U345" s="145"/>
      <c r="V345" s="145"/>
    </row>
    <row r="346" spans="10:22" hidden="1" x14ac:dyDescent="0.2">
      <c r="J346" s="145"/>
      <c r="K346" s="130"/>
      <c r="L346" s="130"/>
      <c r="M346" s="616"/>
      <c r="R346" s="145"/>
      <c r="S346" s="145"/>
      <c r="T346" s="145"/>
      <c r="U346" s="145"/>
      <c r="V346" s="145"/>
    </row>
    <row r="347" spans="10:22" hidden="1" x14ac:dyDescent="0.2">
      <c r="J347" s="145"/>
      <c r="K347" s="130"/>
      <c r="L347" s="130"/>
      <c r="M347" s="616"/>
      <c r="R347" s="145"/>
      <c r="S347" s="145"/>
      <c r="T347" s="145"/>
      <c r="U347" s="145"/>
      <c r="V347" s="145"/>
    </row>
    <row r="348" spans="10:22" hidden="1" x14ac:dyDescent="0.2">
      <c r="J348" s="145"/>
      <c r="K348" s="130"/>
      <c r="L348" s="130"/>
      <c r="M348" s="616"/>
      <c r="R348" s="145"/>
      <c r="S348" s="145"/>
      <c r="T348" s="145"/>
      <c r="U348" s="145"/>
      <c r="V348" s="145"/>
    </row>
    <row r="349" spans="10:22" hidden="1" x14ac:dyDescent="0.2">
      <c r="J349" s="145"/>
      <c r="K349" s="130"/>
      <c r="L349" s="130"/>
      <c r="M349" s="616"/>
      <c r="R349" s="145"/>
      <c r="S349" s="145"/>
      <c r="T349" s="145"/>
      <c r="U349" s="145"/>
      <c r="V349" s="145"/>
    </row>
    <row r="350" spans="10:22" hidden="1" x14ac:dyDescent="0.2">
      <c r="J350" s="145"/>
      <c r="K350" s="130"/>
      <c r="L350" s="130"/>
      <c r="M350" s="616"/>
      <c r="R350" s="145"/>
      <c r="S350" s="145"/>
      <c r="T350" s="145"/>
      <c r="U350" s="145"/>
      <c r="V350" s="145"/>
    </row>
    <row r="351" spans="10:22" hidden="1" x14ac:dyDescent="0.2">
      <c r="J351" s="145"/>
      <c r="K351" s="130"/>
      <c r="L351" s="130"/>
      <c r="M351" s="616"/>
      <c r="R351" s="145"/>
      <c r="S351" s="145"/>
      <c r="T351" s="145"/>
      <c r="U351" s="145"/>
      <c r="V351" s="145"/>
    </row>
    <row r="352" spans="10:22" hidden="1" x14ac:dyDescent="0.2">
      <c r="J352" s="145"/>
      <c r="K352" s="130"/>
      <c r="L352" s="130"/>
      <c r="M352" s="616"/>
      <c r="R352" s="145"/>
      <c r="S352" s="145"/>
      <c r="T352" s="145"/>
      <c r="U352" s="145"/>
      <c r="V352" s="145"/>
    </row>
    <row r="353" spans="10:22" hidden="1" x14ac:dyDescent="0.2">
      <c r="J353" s="145"/>
      <c r="K353" s="130"/>
      <c r="L353" s="130"/>
      <c r="M353" s="616"/>
      <c r="R353" s="145"/>
      <c r="S353" s="145"/>
      <c r="T353" s="145"/>
      <c r="U353" s="145"/>
      <c r="V353" s="145"/>
    </row>
    <row r="354" spans="10:22" hidden="1" x14ac:dyDescent="0.2">
      <c r="J354" s="145"/>
      <c r="K354" s="130"/>
      <c r="L354" s="130"/>
      <c r="M354" s="616"/>
      <c r="R354" s="145"/>
      <c r="S354" s="145"/>
      <c r="T354" s="145"/>
      <c r="U354" s="145"/>
      <c r="V354" s="145"/>
    </row>
    <row r="355" spans="10:22" hidden="1" x14ac:dyDescent="0.2">
      <c r="J355" s="145"/>
      <c r="K355" s="130"/>
      <c r="L355" s="130"/>
      <c r="M355" s="616"/>
      <c r="R355" s="145"/>
      <c r="S355" s="145"/>
      <c r="T355" s="145"/>
      <c r="U355" s="145"/>
      <c r="V355" s="145"/>
    </row>
    <row r="356" spans="10:22" hidden="1" x14ac:dyDescent="0.2">
      <c r="J356" s="145"/>
      <c r="K356" s="130"/>
      <c r="L356" s="130"/>
      <c r="M356" s="616"/>
      <c r="R356" s="145"/>
      <c r="S356" s="145"/>
      <c r="T356" s="145"/>
      <c r="U356" s="145"/>
      <c r="V356" s="145"/>
    </row>
    <row r="357" spans="10:22" hidden="1" x14ac:dyDescent="0.2">
      <c r="J357" s="145"/>
      <c r="K357" s="130"/>
      <c r="L357" s="130"/>
      <c r="M357" s="616"/>
      <c r="R357" s="145"/>
      <c r="S357" s="145"/>
      <c r="T357" s="145"/>
      <c r="U357" s="145"/>
      <c r="V357" s="145"/>
    </row>
    <row r="358" spans="10:22" hidden="1" x14ac:dyDescent="0.2">
      <c r="J358" s="145"/>
      <c r="K358" s="130"/>
      <c r="L358" s="130"/>
      <c r="M358" s="616"/>
      <c r="R358" s="145"/>
      <c r="S358" s="145"/>
      <c r="T358" s="145"/>
      <c r="U358" s="145"/>
      <c r="V358" s="145"/>
    </row>
    <row r="359" spans="10:22" hidden="1" x14ac:dyDescent="0.2">
      <c r="J359" s="145"/>
      <c r="K359" s="130"/>
      <c r="L359" s="130"/>
      <c r="M359" s="616"/>
      <c r="R359" s="145"/>
      <c r="S359" s="145"/>
      <c r="T359" s="145"/>
      <c r="U359" s="145"/>
      <c r="V359" s="145"/>
    </row>
    <row r="360" spans="10:22" hidden="1" x14ac:dyDescent="0.2">
      <c r="J360" s="145"/>
      <c r="K360" s="130"/>
      <c r="L360" s="130"/>
      <c r="M360" s="616"/>
      <c r="R360" s="145"/>
      <c r="S360" s="145"/>
      <c r="T360" s="145"/>
      <c r="U360" s="145"/>
      <c r="V360" s="145"/>
    </row>
    <row r="361" spans="10:22" hidden="1" x14ac:dyDescent="0.2">
      <c r="J361" s="145"/>
      <c r="K361" s="130"/>
      <c r="L361" s="130"/>
      <c r="M361" s="616"/>
      <c r="R361" s="145"/>
      <c r="S361" s="145"/>
      <c r="T361" s="145"/>
      <c r="U361" s="145"/>
      <c r="V361" s="145"/>
    </row>
    <row r="362" spans="10:22" hidden="1" x14ac:dyDescent="0.2">
      <c r="J362" s="145"/>
      <c r="K362" s="130"/>
      <c r="L362" s="130"/>
      <c r="M362" s="616"/>
      <c r="R362" s="145"/>
      <c r="S362" s="145"/>
      <c r="T362" s="145"/>
      <c r="U362" s="145"/>
      <c r="V362" s="145"/>
    </row>
    <row r="363" spans="10:22" hidden="1" x14ac:dyDescent="0.2">
      <c r="J363" s="145"/>
      <c r="K363" s="130"/>
      <c r="L363" s="130"/>
      <c r="M363" s="616"/>
      <c r="R363" s="145"/>
      <c r="S363" s="145"/>
      <c r="T363" s="145"/>
      <c r="U363" s="145"/>
      <c r="V363" s="145"/>
    </row>
    <row r="364" spans="10:22" hidden="1" x14ac:dyDescent="0.2">
      <c r="J364" s="145"/>
      <c r="K364" s="130"/>
      <c r="L364" s="130"/>
      <c r="M364" s="616"/>
      <c r="R364" s="145"/>
      <c r="S364" s="145"/>
      <c r="T364" s="145"/>
      <c r="U364" s="145"/>
      <c r="V364" s="145"/>
    </row>
    <row r="365" spans="10:22" hidden="1" x14ac:dyDescent="0.2">
      <c r="J365" s="145"/>
      <c r="K365" s="130"/>
      <c r="L365" s="130"/>
      <c r="M365" s="616"/>
      <c r="R365" s="145"/>
      <c r="S365" s="145"/>
      <c r="T365" s="145"/>
      <c r="U365" s="145"/>
      <c r="V365" s="145"/>
    </row>
    <row r="366" spans="10:22" hidden="1" x14ac:dyDescent="0.2">
      <c r="J366" s="145"/>
      <c r="K366" s="130"/>
      <c r="L366" s="130"/>
      <c r="M366" s="616"/>
      <c r="R366" s="145"/>
      <c r="S366" s="145"/>
      <c r="T366" s="145"/>
      <c r="U366" s="145"/>
      <c r="V366" s="145"/>
    </row>
    <row r="367" spans="10:22" hidden="1" x14ac:dyDescent="0.2">
      <c r="J367" s="145"/>
      <c r="K367" s="130"/>
      <c r="L367" s="130"/>
      <c r="M367" s="616"/>
      <c r="R367" s="145"/>
      <c r="S367" s="145"/>
      <c r="T367" s="145"/>
      <c r="U367" s="145"/>
      <c r="V367" s="145"/>
    </row>
    <row r="368" spans="10:22" hidden="1" x14ac:dyDescent="0.2">
      <c r="J368" s="145"/>
      <c r="K368" s="130"/>
      <c r="L368" s="130"/>
      <c r="M368" s="616"/>
      <c r="R368" s="145"/>
      <c r="S368" s="145"/>
      <c r="T368" s="145"/>
      <c r="U368" s="145"/>
      <c r="V368" s="145"/>
    </row>
    <row r="369" spans="10:22" hidden="1" x14ac:dyDescent="0.2">
      <c r="J369" s="145"/>
      <c r="K369" s="130"/>
      <c r="L369" s="130"/>
      <c r="M369" s="616"/>
      <c r="R369" s="145"/>
      <c r="S369" s="145"/>
      <c r="T369" s="145"/>
      <c r="U369" s="145"/>
      <c r="V369" s="145"/>
    </row>
    <row r="370" spans="10:22" hidden="1" x14ac:dyDescent="0.2">
      <c r="J370" s="145"/>
      <c r="K370" s="130"/>
      <c r="L370" s="130"/>
      <c r="M370" s="616"/>
      <c r="R370" s="145"/>
      <c r="S370" s="145"/>
      <c r="T370" s="145"/>
      <c r="U370" s="145"/>
      <c r="V370" s="145"/>
    </row>
    <row r="371" spans="10:22" hidden="1" x14ac:dyDescent="0.2">
      <c r="J371" s="145"/>
      <c r="K371" s="130"/>
      <c r="L371" s="130"/>
      <c r="M371" s="616"/>
      <c r="R371" s="145"/>
      <c r="S371" s="145"/>
      <c r="T371" s="145"/>
      <c r="U371" s="145"/>
      <c r="V371" s="145"/>
    </row>
  </sheetData>
  <mergeCells count="28">
    <mergeCell ref="N14:R14"/>
    <mergeCell ref="B170:L170"/>
    <mergeCell ref="J14:L14"/>
    <mergeCell ref="G14:G17"/>
    <mergeCell ref="H14:H17"/>
    <mergeCell ref="I14:I18"/>
    <mergeCell ref="S14:V14"/>
    <mergeCell ref="B14:B17"/>
    <mergeCell ref="C14:C17"/>
    <mergeCell ref="D14:D17"/>
    <mergeCell ref="E14:E17"/>
    <mergeCell ref="F14:F17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K15:L15"/>
    <mergeCell ref="K10:L10"/>
    <mergeCell ref="K12:L12"/>
    <mergeCell ref="B8:L8"/>
    <mergeCell ref="J15:J18"/>
    <mergeCell ref="K16:K18"/>
    <mergeCell ref="L16:L18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60" pageOrder="overThenDown" orientation="landscape" r:id="rId1"/>
  <headerFooter>
    <oddFooter>&amp;CPágina &amp;P de &amp;N</oddFooter>
  </headerFooter>
  <colBreaks count="1" manualBreakCount="1">
    <brk id="18" max="1048575" man="1"/>
  </colBreaks>
  <ignoredErrors>
    <ignoredError sqref="R164 R161 R156 R152 R149 R144 R139 R136 R134 R127 R123 R116 R109 R106 R103 R93 R86 R81 R75 R67 R60 R53 R48 R44 R41 R39 R29 R24 R21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966"/>
  <sheetViews>
    <sheetView zoomScale="106" zoomScaleNormal="106" workbookViewId="0">
      <pane xSplit="8" ySplit="15" topLeftCell="I43" activePane="bottomRight" state="frozen"/>
      <selection pane="bottomLeft" activeCell="A16" sqref="A16"/>
      <selection pane="topRight" activeCell="I1" sqref="I1"/>
      <selection pane="bottomRight"/>
    </sheetView>
  </sheetViews>
  <sheetFormatPr defaultColWidth="0" defaultRowHeight="15" zeroHeight="1" outlineLevelRow="3" x14ac:dyDescent="0.2"/>
  <cols>
    <col min="1" max="1" width="2.28515625" customWidth="1"/>
    <col min="2" max="5" width="3.2265625" style="41" customWidth="1"/>
    <col min="6" max="6" width="1.07421875" style="41" customWidth="1"/>
    <col min="7" max="7" width="55.82421875" customWidth="1"/>
    <col min="8" max="8" width="1.07421875" customWidth="1"/>
    <col min="9" max="9" width="12.375" style="195" customWidth="1"/>
    <col min="10" max="10" width="1.07421875" customWidth="1"/>
    <col min="11" max="22" width="12.375" customWidth="1"/>
    <col min="23" max="23" width="3.8984375" customWidth="1"/>
    <col min="24" max="16384" width="11.43359375" hidden="1"/>
  </cols>
  <sheetData>
    <row r="1" spans="1:23" s="23" customFormat="1" ht="7.9" customHeight="1" x14ac:dyDescent="0.2">
      <c r="B1" s="387"/>
      <c r="C1" s="387"/>
      <c r="D1" s="387"/>
      <c r="E1" s="387"/>
      <c r="F1" s="387"/>
      <c r="G1" s="387"/>
      <c r="H1" s="387"/>
      <c r="I1" s="190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</row>
    <row r="2" spans="1:23" s="23" customFormat="1" ht="14.45" customHeight="1" x14ac:dyDescent="0.2">
      <c r="B2" s="387"/>
      <c r="C2" s="387"/>
      <c r="D2" s="387"/>
      <c r="E2" s="387"/>
      <c r="F2" s="387"/>
      <c r="G2" s="666" t="s">
        <v>917</v>
      </c>
      <c r="H2" s="387"/>
      <c r="I2" s="19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</row>
    <row r="3" spans="1:23" s="23" customFormat="1" x14ac:dyDescent="0.2">
      <c r="B3" s="387"/>
      <c r="C3" s="387"/>
      <c r="D3" s="387"/>
      <c r="E3" s="387"/>
      <c r="F3" s="387"/>
      <c r="G3" s="666"/>
      <c r="H3" s="387"/>
      <c r="I3" s="190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</row>
    <row r="4" spans="1:23" s="23" customFormat="1" ht="9" customHeight="1" x14ac:dyDescent="0.2">
      <c r="B4" s="387"/>
      <c r="C4" s="387"/>
      <c r="D4" s="387"/>
      <c r="E4" s="387"/>
      <c r="F4" s="387"/>
      <c r="G4" s="387"/>
      <c r="H4" s="387"/>
      <c r="I4" s="190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</row>
    <row r="5" spans="1:23" s="23" customFormat="1" ht="17.45" customHeight="1" x14ac:dyDescent="0.2">
      <c r="B5" s="387"/>
      <c r="C5" s="387"/>
      <c r="D5" s="387"/>
      <c r="E5" s="387"/>
      <c r="F5" s="387"/>
      <c r="G5" s="757" t="s">
        <v>910</v>
      </c>
      <c r="H5" s="387"/>
      <c r="I5" s="190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</row>
    <row r="6" spans="1:23" s="23" customFormat="1" ht="18.600000000000001" customHeight="1" x14ac:dyDescent="0.2">
      <c r="B6" s="387"/>
      <c r="C6" s="387"/>
      <c r="D6" s="387"/>
      <c r="E6" s="387"/>
      <c r="F6" s="387"/>
      <c r="G6" s="757"/>
      <c r="H6" s="387"/>
      <c r="I6" s="190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</row>
    <row r="7" spans="1:23" s="23" customFormat="1" ht="10.9" customHeight="1" x14ac:dyDescent="0.2">
      <c r="B7" s="607"/>
      <c r="C7" s="607"/>
      <c r="D7" s="607"/>
      <c r="E7" s="607"/>
      <c r="F7" s="607"/>
      <c r="G7" s="605"/>
      <c r="H7" s="607"/>
      <c r="I7" s="190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</row>
    <row r="8" spans="1:23" s="23" customFormat="1" ht="15" customHeight="1" x14ac:dyDescent="0.2">
      <c r="B8" s="765" t="s">
        <v>1658</v>
      </c>
      <c r="C8" s="765"/>
      <c r="D8" s="765"/>
      <c r="E8" s="765"/>
      <c r="F8" s="765"/>
      <c r="G8" s="765"/>
      <c r="H8" s="765"/>
      <c r="I8" s="765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</row>
    <row r="9" spans="1:23" s="23" customFormat="1" ht="21" customHeight="1" x14ac:dyDescent="0.2">
      <c r="B9" s="765"/>
      <c r="C9" s="765"/>
      <c r="D9" s="765"/>
      <c r="E9" s="765"/>
      <c r="F9" s="765"/>
      <c r="G9" s="765"/>
      <c r="H9" s="765"/>
      <c r="I9" s="765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</row>
    <row r="10" spans="1:23" s="23" customFormat="1" ht="3.95" customHeight="1" x14ac:dyDescent="0.2">
      <c r="B10" s="696"/>
      <c r="C10" s="696"/>
      <c r="D10" s="696"/>
      <c r="E10" s="696"/>
      <c r="F10" s="696"/>
      <c r="G10" s="696"/>
      <c r="H10" s="696"/>
      <c r="I10" s="69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23" customFormat="1" ht="14.45" customHeight="1" x14ac:dyDescent="0.2">
      <c r="B11" s="40"/>
      <c r="C11" s="40"/>
      <c r="D11" s="40"/>
      <c r="E11" s="40"/>
      <c r="F11" s="40"/>
      <c r="G11" s="25" t="s">
        <v>672</v>
      </c>
      <c r="I11" s="4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/>
      <c r="W11"/>
    </row>
    <row r="12" spans="1:23" s="23" customFormat="1" ht="3.95" customHeight="1" x14ac:dyDescent="0.2">
      <c r="B12" s="40"/>
      <c r="C12" s="40"/>
      <c r="D12" s="40"/>
      <c r="E12" s="40"/>
      <c r="F12" s="40"/>
      <c r="G12" s="25"/>
      <c r="I12" s="19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/>
      <c r="W12"/>
    </row>
    <row r="13" spans="1:23" s="23" customFormat="1" ht="14.45" customHeight="1" x14ac:dyDescent="0.2">
      <c r="B13" s="40"/>
      <c r="C13" s="40"/>
      <c r="D13" s="40"/>
      <c r="E13" s="40"/>
      <c r="F13" s="40"/>
      <c r="G13" s="26" t="s">
        <v>673</v>
      </c>
      <c r="I13" s="19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/>
      <c r="W13"/>
    </row>
    <row r="14" spans="1:23" s="23" customFormat="1" ht="9" customHeight="1" thickBot="1" x14ac:dyDescent="0.25">
      <c r="B14" s="40"/>
      <c r="C14" s="40"/>
      <c r="D14" s="40"/>
      <c r="E14" s="40"/>
      <c r="F14" s="40"/>
      <c r="G14" s="26"/>
      <c r="I14" s="40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6"/>
      <c r="W14" s="24"/>
    </row>
    <row r="15" spans="1:23" s="27" customFormat="1" ht="13.5" customHeight="1" thickBot="1" x14ac:dyDescent="0.25">
      <c r="A15"/>
      <c r="B15" s="754" t="s">
        <v>123</v>
      </c>
      <c r="C15" s="755"/>
      <c r="D15" s="755"/>
      <c r="E15" s="756"/>
      <c r="F15" s="40"/>
      <c r="G15" s="46" t="s">
        <v>1091</v>
      </c>
      <c r="H15" s="23"/>
      <c r="I15" s="194" t="s">
        <v>1617</v>
      </c>
      <c r="K15" s="409" t="s">
        <v>675</v>
      </c>
      <c r="L15" s="409" t="s">
        <v>676</v>
      </c>
      <c r="M15" s="409" t="s">
        <v>677</v>
      </c>
      <c r="N15" s="409" t="s">
        <v>678</v>
      </c>
      <c r="O15" s="409" t="s">
        <v>679</v>
      </c>
      <c r="P15" s="409" t="s">
        <v>680</v>
      </c>
      <c r="Q15" s="409" t="s">
        <v>681</v>
      </c>
      <c r="R15" s="409" t="s">
        <v>682</v>
      </c>
      <c r="S15" s="409" t="s">
        <v>683</v>
      </c>
      <c r="T15" s="409" t="s">
        <v>684</v>
      </c>
      <c r="U15" s="409" t="s">
        <v>685</v>
      </c>
      <c r="V15" s="409" t="s">
        <v>686</v>
      </c>
      <c r="W15" s="28"/>
    </row>
    <row r="16" spans="1:23" s="30" customFormat="1" ht="6.75" customHeight="1" x14ac:dyDescent="0.2">
      <c r="A16"/>
      <c r="B16" s="29"/>
      <c r="C16" s="29"/>
      <c r="D16" s="29"/>
      <c r="E16" s="29"/>
      <c r="F16" s="29"/>
      <c r="G16" s="29"/>
      <c r="H16"/>
      <c r="I16" s="195"/>
    </row>
    <row r="17" spans="2:22" s="407" customFormat="1" ht="14.25" x14ac:dyDescent="0.2">
      <c r="B17" s="758"/>
      <c r="C17" s="758"/>
      <c r="D17" s="758"/>
      <c r="E17" s="758"/>
      <c r="F17" s="405"/>
      <c r="G17" s="406" t="s">
        <v>1102</v>
      </c>
      <c r="I17" s="579">
        <f>SUM(K17:V17)</f>
        <v>0</v>
      </c>
      <c r="K17" s="408">
        <f t="shared" ref="K17:V17" si="0">SUM(K19,K163,K295,K480,K575,K711,K798,K850,K890)</f>
        <v>0</v>
      </c>
      <c r="L17" s="408">
        <f t="shared" si="0"/>
        <v>0</v>
      </c>
      <c r="M17" s="408">
        <f t="shared" si="0"/>
        <v>0</v>
      </c>
      <c r="N17" s="408">
        <f t="shared" si="0"/>
        <v>0</v>
      </c>
      <c r="O17" s="408">
        <f t="shared" si="0"/>
        <v>0</v>
      </c>
      <c r="P17" s="408">
        <f t="shared" si="0"/>
        <v>0</v>
      </c>
      <c r="Q17" s="408">
        <f t="shared" si="0"/>
        <v>0</v>
      </c>
      <c r="R17" s="408">
        <f t="shared" si="0"/>
        <v>0</v>
      </c>
      <c r="S17" s="408">
        <f t="shared" si="0"/>
        <v>0</v>
      </c>
      <c r="T17" s="408">
        <f t="shared" si="0"/>
        <v>0</v>
      </c>
      <c r="U17" s="408">
        <f t="shared" si="0"/>
        <v>0</v>
      </c>
      <c r="V17" s="408">
        <f t="shared" si="0"/>
        <v>0</v>
      </c>
    </row>
    <row r="18" spans="2:22" ht="6.75" customHeight="1" x14ac:dyDescent="0.2">
      <c r="B18" s="29"/>
      <c r="C18" s="29"/>
      <c r="D18" s="29"/>
      <c r="E18" s="29"/>
      <c r="F18" s="29"/>
      <c r="G18" s="29"/>
      <c r="I18" s="580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</row>
    <row r="19" spans="2:22" x14ac:dyDescent="0.2">
      <c r="B19" s="693">
        <v>1000</v>
      </c>
      <c r="C19" s="693"/>
      <c r="D19" s="693"/>
      <c r="E19" s="693"/>
      <c r="F19" s="48"/>
      <c r="G19" s="49" t="s">
        <v>37</v>
      </c>
      <c r="I19" s="581">
        <f t="shared" ref="I19:I82" si="1">SUM(K19:V19)</f>
        <v>0</v>
      </c>
      <c r="K19" s="201">
        <f t="shared" ref="K19:V19" si="2">SUM(K20,K30,K45,K77,K92,K146,K149)</f>
        <v>0</v>
      </c>
      <c r="L19" s="201">
        <f t="shared" si="2"/>
        <v>0</v>
      </c>
      <c r="M19" s="201">
        <f t="shared" si="2"/>
        <v>0</v>
      </c>
      <c r="N19" s="201">
        <f t="shared" si="2"/>
        <v>0</v>
      </c>
      <c r="O19" s="201">
        <f t="shared" si="2"/>
        <v>0</v>
      </c>
      <c r="P19" s="201">
        <f t="shared" si="2"/>
        <v>0</v>
      </c>
      <c r="Q19" s="201">
        <f t="shared" si="2"/>
        <v>0</v>
      </c>
      <c r="R19" s="201">
        <f t="shared" si="2"/>
        <v>0</v>
      </c>
      <c r="S19" s="201">
        <f t="shared" si="2"/>
        <v>0</v>
      </c>
      <c r="T19" s="201">
        <f t="shared" si="2"/>
        <v>0</v>
      </c>
      <c r="U19" s="201">
        <f t="shared" si="2"/>
        <v>0</v>
      </c>
      <c r="V19" s="201">
        <f t="shared" si="2"/>
        <v>0</v>
      </c>
    </row>
    <row r="20" spans="2:22" outlineLevel="1" x14ac:dyDescent="0.2">
      <c r="B20" s="694">
        <v>1100</v>
      </c>
      <c r="C20" s="694"/>
      <c r="D20" s="694"/>
      <c r="E20" s="694"/>
      <c r="F20" s="50"/>
      <c r="G20" s="51" t="s">
        <v>687</v>
      </c>
      <c r="I20" s="582">
        <f t="shared" si="1"/>
        <v>0</v>
      </c>
      <c r="K20" s="200">
        <f t="shared" ref="K20:V20" si="3">SUM(K21,K23,K25,K28)</f>
        <v>0</v>
      </c>
      <c r="L20" s="200">
        <f t="shared" si="3"/>
        <v>0</v>
      </c>
      <c r="M20" s="200">
        <f t="shared" si="3"/>
        <v>0</v>
      </c>
      <c r="N20" s="200">
        <f t="shared" si="3"/>
        <v>0</v>
      </c>
      <c r="O20" s="200">
        <f t="shared" si="3"/>
        <v>0</v>
      </c>
      <c r="P20" s="200">
        <f t="shared" si="3"/>
        <v>0</v>
      </c>
      <c r="Q20" s="200">
        <f t="shared" si="3"/>
        <v>0</v>
      </c>
      <c r="R20" s="200">
        <f t="shared" si="3"/>
        <v>0</v>
      </c>
      <c r="S20" s="200">
        <f t="shared" si="3"/>
        <v>0</v>
      </c>
      <c r="T20" s="200">
        <f t="shared" si="3"/>
        <v>0</v>
      </c>
      <c r="U20" s="200">
        <f t="shared" si="3"/>
        <v>0</v>
      </c>
      <c r="V20" s="200">
        <f t="shared" si="3"/>
        <v>0</v>
      </c>
    </row>
    <row r="21" spans="2:22" outlineLevel="2" x14ac:dyDescent="0.2">
      <c r="B21" s="692">
        <v>111</v>
      </c>
      <c r="C21" s="692"/>
      <c r="D21" s="692"/>
      <c r="E21" s="692"/>
      <c r="F21" s="35"/>
      <c r="G21" s="32" t="s">
        <v>124</v>
      </c>
      <c r="I21" s="583">
        <f t="shared" si="1"/>
        <v>0</v>
      </c>
      <c r="K21" s="198">
        <f t="shared" ref="K21:V21" si="4">SUM(K22)</f>
        <v>0</v>
      </c>
      <c r="L21" s="198">
        <f t="shared" si="4"/>
        <v>0</v>
      </c>
      <c r="M21" s="198">
        <f t="shared" si="4"/>
        <v>0</v>
      </c>
      <c r="N21" s="198">
        <f t="shared" si="4"/>
        <v>0</v>
      </c>
      <c r="O21" s="198">
        <f t="shared" si="4"/>
        <v>0</v>
      </c>
      <c r="P21" s="198">
        <f t="shared" si="4"/>
        <v>0</v>
      </c>
      <c r="Q21" s="198">
        <f t="shared" si="4"/>
        <v>0</v>
      </c>
      <c r="R21" s="198">
        <f t="shared" si="4"/>
        <v>0</v>
      </c>
      <c r="S21" s="198">
        <f t="shared" si="4"/>
        <v>0</v>
      </c>
      <c r="T21" s="198">
        <f t="shared" si="4"/>
        <v>0</v>
      </c>
      <c r="U21" s="198">
        <f t="shared" si="4"/>
        <v>0</v>
      </c>
      <c r="V21" s="198">
        <f t="shared" si="4"/>
        <v>0</v>
      </c>
    </row>
    <row r="22" spans="2:22" s="23" customFormat="1" outlineLevel="3" x14ac:dyDescent="0.2">
      <c r="B22" s="688">
        <v>11101</v>
      </c>
      <c r="C22" s="688"/>
      <c r="D22" s="688"/>
      <c r="E22" s="688"/>
      <c r="F22" s="36"/>
      <c r="G22" s="34" t="s">
        <v>124</v>
      </c>
      <c r="I22" s="578">
        <f t="shared" si="1"/>
        <v>0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</row>
    <row r="23" spans="2:22" outlineLevel="2" x14ac:dyDescent="0.2">
      <c r="B23" s="692">
        <v>112</v>
      </c>
      <c r="C23" s="692"/>
      <c r="D23" s="692"/>
      <c r="E23" s="692"/>
      <c r="F23" s="35"/>
      <c r="G23" s="32" t="s">
        <v>918</v>
      </c>
      <c r="I23" s="583">
        <f t="shared" si="1"/>
        <v>0</v>
      </c>
      <c r="K23" s="198">
        <f t="shared" ref="K23:V23" si="5">SUM(K24)</f>
        <v>0</v>
      </c>
      <c r="L23" s="198">
        <f t="shared" si="5"/>
        <v>0</v>
      </c>
      <c r="M23" s="198">
        <f t="shared" si="5"/>
        <v>0</v>
      </c>
      <c r="N23" s="198">
        <f t="shared" si="5"/>
        <v>0</v>
      </c>
      <c r="O23" s="198">
        <f t="shared" si="5"/>
        <v>0</v>
      </c>
      <c r="P23" s="198">
        <f t="shared" si="5"/>
        <v>0</v>
      </c>
      <c r="Q23" s="198">
        <f t="shared" si="5"/>
        <v>0</v>
      </c>
      <c r="R23" s="198">
        <f t="shared" si="5"/>
        <v>0</v>
      </c>
      <c r="S23" s="198">
        <f t="shared" si="5"/>
        <v>0</v>
      </c>
      <c r="T23" s="198">
        <f t="shared" si="5"/>
        <v>0</v>
      </c>
      <c r="U23" s="198">
        <f t="shared" si="5"/>
        <v>0</v>
      </c>
      <c r="V23" s="198">
        <f t="shared" si="5"/>
        <v>0</v>
      </c>
    </row>
    <row r="24" spans="2:22" s="23" customFormat="1" outlineLevel="3" x14ac:dyDescent="0.2">
      <c r="B24" s="688">
        <v>11201</v>
      </c>
      <c r="C24" s="688"/>
      <c r="D24" s="688"/>
      <c r="E24" s="688"/>
      <c r="F24" s="36"/>
      <c r="G24" s="34" t="s">
        <v>918</v>
      </c>
      <c r="I24" s="578">
        <f t="shared" si="1"/>
        <v>0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</row>
    <row r="25" spans="2:22" outlineLevel="2" x14ac:dyDescent="0.2">
      <c r="B25" s="692">
        <v>113</v>
      </c>
      <c r="C25" s="692"/>
      <c r="D25" s="692"/>
      <c r="E25" s="692"/>
      <c r="F25" s="35"/>
      <c r="G25" s="32" t="s">
        <v>688</v>
      </c>
      <c r="I25" s="583">
        <f t="shared" si="1"/>
        <v>0</v>
      </c>
      <c r="K25" s="198">
        <f t="shared" ref="K25:V25" si="6">SUM(K26:K27)</f>
        <v>0</v>
      </c>
      <c r="L25" s="198">
        <f t="shared" si="6"/>
        <v>0</v>
      </c>
      <c r="M25" s="198">
        <f t="shared" si="6"/>
        <v>0</v>
      </c>
      <c r="N25" s="198">
        <f t="shared" si="6"/>
        <v>0</v>
      </c>
      <c r="O25" s="198">
        <f t="shared" si="6"/>
        <v>0</v>
      </c>
      <c r="P25" s="198">
        <f t="shared" si="6"/>
        <v>0</v>
      </c>
      <c r="Q25" s="198">
        <f t="shared" si="6"/>
        <v>0</v>
      </c>
      <c r="R25" s="198">
        <f t="shared" si="6"/>
        <v>0</v>
      </c>
      <c r="S25" s="198">
        <f t="shared" si="6"/>
        <v>0</v>
      </c>
      <c r="T25" s="198">
        <f t="shared" si="6"/>
        <v>0</v>
      </c>
      <c r="U25" s="198">
        <f t="shared" si="6"/>
        <v>0</v>
      </c>
      <c r="V25" s="198">
        <f t="shared" si="6"/>
        <v>0</v>
      </c>
    </row>
    <row r="26" spans="2:22" s="23" customFormat="1" outlineLevel="3" x14ac:dyDescent="0.2">
      <c r="B26" s="688">
        <v>11301</v>
      </c>
      <c r="C26" s="688"/>
      <c r="D26" s="688"/>
      <c r="E26" s="688"/>
      <c r="F26" s="36"/>
      <c r="G26" s="34" t="s">
        <v>689</v>
      </c>
      <c r="I26" s="578">
        <f t="shared" si="1"/>
        <v>0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2:22" s="23" customFormat="1" outlineLevel="3" x14ac:dyDescent="0.2">
      <c r="B27" s="688">
        <v>11302</v>
      </c>
      <c r="C27" s="688"/>
      <c r="D27" s="688"/>
      <c r="E27" s="688"/>
      <c r="F27" s="36"/>
      <c r="G27" s="34" t="s">
        <v>690</v>
      </c>
      <c r="I27" s="578">
        <f t="shared" si="1"/>
        <v>0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</row>
    <row r="28" spans="2:22" outlineLevel="2" x14ac:dyDescent="0.2">
      <c r="B28" s="692">
        <v>114</v>
      </c>
      <c r="C28" s="692"/>
      <c r="D28" s="692"/>
      <c r="E28" s="692"/>
      <c r="F28" s="35"/>
      <c r="G28" s="32" t="s">
        <v>919</v>
      </c>
      <c r="I28" s="583">
        <f t="shared" si="1"/>
        <v>0</v>
      </c>
      <c r="K28" s="198">
        <f t="shared" ref="K28:V28" si="7">SUM(K29)</f>
        <v>0</v>
      </c>
      <c r="L28" s="198">
        <f t="shared" si="7"/>
        <v>0</v>
      </c>
      <c r="M28" s="198">
        <f t="shared" si="7"/>
        <v>0</v>
      </c>
      <c r="N28" s="198">
        <f t="shared" si="7"/>
        <v>0</v>
      </c>
      <c r="O28" s="198">
        <f t="shared" si="7"/>
        <v>0</v>
      </c>
      <c r="P28" s="198">
        <f t="shared" si="7"/>
        <v>0</v>
      </c>
      <c r="Q28" s="198">
        <f t="shared" si="7"/>
        <v>0</v>
      </c>
      <c r="R28" s="198">
        <f t="shared" si="7"/>
        <v>0</v>
      </c>
      <c r="S28" s="198">
        <f t="shared" si="7"/>
        <v>0</v>
      </c>
      <c r="T28" s="198">
        <f t="shared" si="7"/>
        <v>0</v>
      </c>
      <c r="U28" s="198">
        <f t="shared" si="7"/>
        <v>0</v>
      </c>
      <c r="V28" s="198">
        <f t="shared" si="7"/>
        <v>0</v>
      </c>
    </row>
    <row r="29" spans="2:22" s="23" customFormat="1" outlineLevel="3" x14ac:dyDescent="0.2">
      <c r="B29" s="688">
        <v>11401</v>
      </c>
      <c r="C29" s="688"/>
      <c r="D29" s="688"/>
      <c r="E29" s="688"/>
      <c r="F29" s="36"/>
      <c r="G29" s="34" t="s">
        <v>1219</v>
      </c>
      <c r="I29" s="578">
        <f t="shared" si="1"/>
        <v>0</v>
      </c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spans="2:22" outlineLevel="1" x14ac:dyDescent="0.2">
      <c r="B30" s="694">
        <v>1200</v>
      </c>
      <c r="C30" s="694"/>
      <c r="D30" s="694"/>
      <c r="E30" s="694"/>
      <c r="F30" s="50"/>
      <c r="G30" s="51" t="s">
        <v>691</v>
      </c>
      <c r="I30" s="582">
        <f t="shared" si="1"/>
        <v>0</v>
      </c>
      <c r="K30" s="200">
        <f t="shared" ref="K30:V30" si="8">SUM(K31,K35,K40,K43)</f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 t="shared" si="8"/>
        <v>0</v>
      </c>
      <c r="Q30" s="200">
        <f t="shared" si="8"/>
        <v>0</v>
      </c>
      <c r="R30" s="200">
        <f t="shared" si="8"/>
        <v>0</v>
      </c>
      <c r="S30" s="200">
        <f t="shared" si="8"/>
        <v>0</v>
      </c>
      <c r="T30" s="200">
        <f t="shared" si="8"/>
        <v>0</v>
      </c>
      <c r="U30" s="200">
        <f t="shared" si="8"/>
        <v>0</v>
      </c>
      <c r="V30" s="200">
        <f t="shared" si="8"/>
        <v>0</v>
      </c>
    </row>
    <row r="31" spans="2:22" outlineLevel="2" x14ac:dyDescent="0.2">
      <c r="B31" s="692">
        <v>121</v>
      </c>
      <c r="C31" s="692"/>
      <c r="D31" s="692"/>
      <c r="E31" s="692"/>
      <c r="F31" s="35"/>
      <c r="G31" s="32" t="s">
        <v>125</v>
      </c>
      <c r="I31" s="583">
        <f t="shared" si="1"/>
        <v>0</v>
      </c>
      <c r="K31" s="198">
        <f t="shared" ref="K31:V31" si="9">SUM(K32:K34)</f>
        <v>0</v>
      </c>
      <c r="L31" s="198">
        <f t="shared" si="9"/>
        <v>0</v>
      </c>
      <c r="M31" s="198">
        <f t="shared" si="9"/>
        <v>0</v>
      </c>
      <c r="N31" s="198">
        <f t="shared" si="9"/>
        <v>0</v>
      </c>
      <c r="O31" s="198">
        <f t="shared" si="9"/>
        <v>0</v>
      </c>
      <c r="P31" s="198">
        <f t="shared" si="9"/>
        <v>0</v>
      </c>
      <c r="Q31" s="198">
        <f t="shared" si="9"/>
        <v>0</v>
      </c>
      <c r="R31" s="198">
        <f t="shared" si="9"/>
        <v>0</v>
      </c>
      <c r="S31" s="198">
        <f t="shared" si="9"/>
        <v>0</v>
      </c>
      <c r="T31" s="198">
        <f t="shared" si="9"/>
        <v>0</v>
      </c>
      <c r="U31" s="198">
        <f t="shared" si="9"/>
        <v>0</v>
      </c>
      <c r="V31" s="198">
        <f t="shared" si="9"/>
        <v>0</v>
      </c>
    </row>
    <row r="32" spans="2:22" s="23" customFormat="1" outlineLevel="3" x14ac:dyDescent="0.2">
      <c r="B32" s="688">
        <v>12101</v>
      </c>
      <c r="C32" s="688"/>
      <c r="D32" s="688"/>
      <c r="E32" s="688"/>
      <c r="F32" s="36"/>
      <c r="G32" s="34" t="s">
        <v>125</v>
      </c>
      <c r="I32" s="578">
        <f t="shared" si="1"/>
        <v>0</v>
      </c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</row>
    <row r="33" spans="2:22" s="23" customFormat="1" outlineLevel="3" x14ac:dyDescent="0.2">
      <c r="B33" s="688">
        <v>12102</v>
      </c>
      <c r="C33" s="688"/>
      <c r="D33" s="688"/>
      <c r="E33" s="688"/>
      <c r="F33" s="36"/>
      <c r="G33" s="34" t="s">
        <v>1232</v>
      </c>
      <c r="I33" s="578">
        <f t="shared" si="1"/>
        <v>0</v>
      </c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</row>
    <row r="34" spans="2:22" s="23" customFormat="1" outlineLevel="3" x14ac:dyDescent="0.2">
      <c r="B34" s="688">
        <v>12103</v>
      </c>
      <c r="C34" s="688"/>
      <c r="D34" s="688"/>
      <c r="E34" s="688"/>
      <c r="F34" s="36"/>
      <c r="G34" s="34" t="s">
        <v>692</v>
      </c>
      <c r="I34" s="578">
        <f t="shared" si="1"/>
        <v>0</v>
      </c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</row>
    <row r="35" spans="2:22" outlineLevel="2" x14ac:dyDescent="0.2">
      <c r="B35" s="692">
        <v>122</v>
      </c>
      <c r="C35" s="692"/>
      <c r="D35" s="692"/>
      <c r="E35" s="692"/>
      <c r="F35" s="35"/>
      <c r="G35" s="32" t="s">
        <v>126</v>
      </c>
      <c r="I35" s="583">
        <f t="shared" si="1"/>
        <v>0</v>
      </c>
      <c r="K35" s="198">
        <f t="shared" ref="K35:V35" si="10">SUM(K36:K39)</f>
        <v>0</v>
      </c>
      <c r="L35" s="198">
        <f t="shared" si="10"/>
        <v>0</v>
      </c>
      <c r="M35" s="198">
        <f t="shared" si="10"/>
        <v>0</v>
      </c>
      <c r="N35" s="198">
        <f t="shared" si="10"/>
        <v>0</v>
      </c>
      <c r="O35" s="198">
        <f t="shared" si="10"/>
        <v>0</v>
      </c>
      <c r="P35" s="198">
        <f t="shared" si="10"/>
        <v>0</v>
      </c>
      <c r="Q35" s="198">
        <f t="shared" si="10"/>
        <v>0</v>
      </c>
      <c r="R35" s="198">
        <f t="shared" si="10"/>
        <v>0</v>
      </c>
      <c r="S35" s="198">
        <f t="shared" si="10"/>
        <v>0</v>
      </c>
      <c r="T35" s="198">
        <f t="shared" si="10"/>
        <v>0</v>
      </c>
      <c r="U35" s="198">
        <f t="shared" si="10"/>
        <v>0</v>
      </c>
      <c r="V35" s="198">
        <f t="shared" si="10"/>
        <v>0</v>
      </c>
    </row>
    <row r="36" spans="2:22" s="23" customFormat="1" outlineLevel="3" x14ac:dyDescent="0.2">
      <c r="B36" s="688">
        <v>12201</v>
      </c>
      <c r="C36" s="688"/>
      <c r="D36" s="688"/>
      <c r="E36" s="688"/>
      <c r="F36" s="36"/>
      <c r="G36" s="342" t="s">
        <v>693</v>
      </c>
      <c r="I36" s="578">
        <f t="shared" si="1"/>
        <v>0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</row>
    <row r="37" spans="2:22" s="23" customFormat="1" outlineLevel="3" x14ac:dyDescent="0.2">
      <c r="B37" s="688">
        <v>12202</v>
      </c>
      <c r="C37" s="688"/>
      <c r="D37" s="688"/>
      <c r="E37" s="688"/>
      <c r="F37" s="36"/>
      <c r="G37" s="342" t="s">
        <v>694</v>
      </c>
      <c r="I37" s="578">
        <f t="shared" si="1"/>
        <v>0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</row>
    <row r="38" spans="2:22" s="23" customFormat="1" outlineLevel="3" x14ac:dyDescent="0.2">
      <c r="B38" s="688">
        <v>12203</v>
      </c>
      <c r="C38" s="688"/>
      <c r="D38" s="688"/>
      <c r="E38" s="688"/>
      <c r="F38" s="36"/>
      <c r="G38" s="342" t="s">
        <v>1232</v>
      </c>
      <c r="I38" s="578">
        <f t="shared" si="1"/>
        <v>0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</row>
    <row r="39" spans="2:22" s="23" customFormat="1" outlineLevel="3" x14ac:dyDescent="0.2">
      <c r="B39" s="688">
        <v>12204</v>
      </c>
      <c r="C39" s="688"/>
      <c r="D39" s="688"/>
      <c r="E39" s="688"/>
      <c r="F39" s="36"/>
      <c r="G39" s="342" t="s">
        <v>1233</v>
      </c>
      <c r="I39" s="578">
        <f t="shared" si="1"/>
        <v>0</v>
      </c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</row>
    <row r="40" spans="2:22" outlineLevel="2" x14ac:dyDescent="0.2">
      <c r="B40" s="692">
        <v>123</v>
      </c>
      <c r="C40" s="692"/>
      <c r="D40" s="692"/>
      <c r="E40" s="692"/>
      <c r="F40" s="35"/>
      <c r="G40" s="32" t="s">
        <v>127</v>
      </c>
      <c r="I40" s="583">
        <f t="shared" si="1"/>
        <v>0</v>
      </c>
      <c r="K40" s="198">
        <f t="shared" ref="K40:V40" si="11">SUM(K41:K42)</f>
        <v>0</v>
      </c>
      <c r="L40" s="198">
        <f t="shared" si="11"/>
        <v>0</v>
      </c>
      <c r="M40" s="198">
        <f t="shared" si="11"/>
        <v>0</v>
      </c>
      <c r="N40" s="198">
        <f t="shared" si="11"/>
        <v>0</v>
      </c>
      <c r="O40" s="198">
        <f t="shared" si="11"/>
        <v>0</v>
      </c>
      <c r="P40" s="198">
        <f t="shared" si="11"/>
        <v>0</v>
      </c>
      <c r="Q40" s="198">
        <f t="shared" si="11"/>
        <v>0</v>
      </c>
      <c r="R40" s="198">
        <f t="shared" si="11"/>
        <v>0</v>
      </c>
      <c r="S40" s="198">
        <f t="shared" si="11"/>
        <v>0</v>
      </c>
      <c r="T40" s="198">
        <f t="shared" si="11"/>
        <v>0</v>
      </c>
      <c r="U40" s="198">
        <f t="shared" si="11"/>
        <v>0</v>
      </c>
      <c r="V40" s="198">
        <f t="shared" si="11"/>
        <v>0</v>
      </c>
    </row>
    <row r="41" spans="2:22" s="23" customFormat="1" outlineLevel="3" x14ac:dyDescent="0.2">
      <c r="B41" s="688">
        <v>12301</v>
      </c>
      <c r="C41" s="688"/>
      <c r="D41" s="688"/>
      <c r="E41" s="688"/>
      <c r="F41" s="36"/>
      <c r="G41" s="34" t="s">
        <v>695</v>
      </c>
      <c r="I41" s="578">
        <f t="shared" si="1"/>
        <v>0</v>
      </c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spans="2:22" s="23" customFormat="1" outlineLevel="3" x14ac:dyDescent="0.2">
      <c r="B42" s="688">
        <v>12302</v>
      </c>
      <c r="C42" s="688"/>
      <c r="D42" s="688"/>
      <c r="E42" s="688"/>
      <c r="F42" s="36"/>
      <c r="G42" s="34" t="s">
        <v>696</v>
      </c>
      <c r="I42" s="578">
        <f t="shared" si="1"/>
        <v>0</v>
      </c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2:22" ht="25.5" outlineLevel="2" x14ac:dyDescent="0.2">
      <c r="B43" s="692">
        <v>124</v>
      </c>
      <c r="C43" s="692"/>
      <c r="D43" s="692"/>
      <c r="E43" s="692"/>
      <c r="F43" s="35"/>
      <c r="G43" s="32" t="s">
        <v>920</v>
      </c>
      <c r="I43" s="583">
        <f t="shared" si="1"/>
        <v>0</v>
      </c>
      <c r="K43" s="198">
        <f t="shared" ref="K43:V43" si="12">K44</f>
        <v>0</v>
      </c>
      <c r="L43" s="198">
        <f t="shared" si="12"/>
        <v>0</v>
      </c>
      <c r="M43" s="198">
        <f t="shared" si="12"/>
        <v>0</v>
      </c>
      <c r="N43" s="198">
        <f t="shared" si="12"/>
        <v>0</v>
      </c>
      <c r="O43" s="198">
        <f t="shared" si="12"/>
        <v>0</v>
      </c>
      <c r="P43" s="198">
        <f t="shared" si="12"/>
        <v>0</v>
      </c>
      <c r="Q43" s="198">
        <f t="shared" si="12"/>
        <v>0</v>
      </c>
      <c r="R43" s="198">
        <f t="shared" si="12"/>
        <v>0</v>
      </c>
      <c r="S43" s="198">
        <f t="shared" si="12"/>
        <v>0</v>
      </c>
      <c r="T43" s="198">
        <f t="shared" si="12"/>
        <v>0</v>
      </c>
      <c r="U43" s="198">
        <f t="shared" si="12"/>
        <v>0</v>
      </c>
      <c r="V43" s="198">
        <f t="shared" si="12"/>
        <v>0</v>
      </c>
    </row>
    <row r="44" spans="2:22" s="23" customFormat="1" ht="25.5" outlineLevel="3" x14ac:dyDescent="0.2">
      <c r="B44" s="688">
        <v>12401</v>
      </c>
      <c r="C44" s="688"/>
      <c r="D44" s="688"/>
      <c r="E44" s="688"/>
      <c r="F44" s="36"/>
      <c r="G44" s="34" t="s">
        <v>1220</v>
      </c>
      <c r="I44" s="578">
        <f t="shared" si="1"/>
        <v>0</v>
      </c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  <row r="45" spans="2:22" outlineLevel="1" x14ac:dyDescent="0.2">
      <c r="B45" s="694">
        <v>1300</v>
      </c>
      <c r="C45" s="694"/>
      <c r="D45" s="694"/>
      <c r="E45" s="694"/>
      <c r="F45" s="50"/>
      <c r="G45" s="51" t="s">
        <v>40</v>
      </c>
      <c r="I45" s="582">
        <f t="shared" si="1"/>
        <v>0</v>
      </c>
      <c r="K45" s="200">
        <f t="shared" ref="K45:V45" si="13">SUM(K46,K49,K57,K60,K69,K71,K73,K75)</f>
        <v>0</v>
      </c>
      <c r="L45" s="200">
        <f t="shared" si="13"/>
        <v>0</v>
      </c>
      <c r="M45" s="200">
        <f t="shared" si="13"/>
        <v>0</v>
      </c>
      <c r="N45" s="200">
        <f t="shared" si="13"/>
        <v>0</v>
      </c>
      <c r="O45" s="200">
        <f t="shared" si="13"/>
        <v>0</v>
      </c>
      <c r="P45" s="200">
        <f t="shared" si="13"/>
        <v>0</v>
      </c>
      <c r="Q45" s="200">
        <f t="shared" si="13"/>
        <v>0</v>
      </c>
      <c r="R45" s="200">
        <f t="shared" si="13"/>
        <v>0</v>
      </c>
      <c r="S45" s="200">
        <f t="shared" si="13"/>
        <v>0</v>
      </c>
      <c r="T45" s="200">
        <f t="shared" si="13"/>
        <v>0</v>
      </c>
      <c r="U45" s="200">
        <f t="shared" si="13"/>
        <v>0</v>
      </c>
      <c r="V45" s="200">
        <f t="shared" si="13"/>
        <v>0</v>
      </c>
    </row>
    <row r="46" spans="2:22" outlineLevel="2" x14ac:dyDescent="0.2">
      <c r="B46" s="692">
        <v>131</v>
      </c>
      <c r="C46" s="692"/>
      <c r="D46" s="692"/>
      <c r="E46" s="692"/>
      <c r="F46" s="35"/>
      <c r="G46" s="32" t="s">
        <v>128</v>
      </c>
      <c r="I46" s="583">
        <f t="shared" si="1"/>
        <v>0</v>
      </c>
      <c r="K46" s="198">
        <f t="shared" ref="K46:V46" si="14">SUM(K47:K48)</f>
        <v>0</v>
      </c>
      <c r="L46" s="198">
        <f t="shared" si="14"/>
        <v>0</v>
      </c>
      <c r="M46" s="198">
        <f t="shared" si="14"/>
        <v>0</v>
      </c>
      <c r="N46" s="198">
        <f t="shared" si="14"/>
        <v>0</v>
      </c>
      <c r="O46" s="198">
        <f t="shared" si="14"/>
        <v>0</v>
      </c>
      <c r="P46" s="198">
        <f t="shared" si="14"/>
        <v>0</v>
      </c>
      <c r="Q46" s="198">
        <f t="shared" si="14"/>
        <v>0</v>
      </c>
      <c r="R46" s="198">
        <f t="shared" si="14"/>
        <v>0</v>
      </c>
      <c r="S46" s="198">
        <f t="shared" si="14"/>
        <v>0</v>
      </c>
      <c r="T46" s="198">
        <f t="shared" si="14"/>
        <v>0</v>
      </c>
      <c r="U46" s="198">
        <f t="shared" si="14"/>
        <v>0</v>
      </c>
      <c r="V46" s="198">
        <f t="shared" si="14"/>
        <v>0</v>
      </c>
    </row>
    <row r="47" spans="2:22" s="23" customFormat="1" outlineLevel="3" x14ac:dyDescent="0.2">
      <c r="B47" s="688">
        <v>13101</v>
      </c>
      <c r="C47" s="688"/>
      <c r="D47" s="688"/>
      <c r="E47" s="688"/>
      <c r="F47" s="36"/>
      <c r="G47" s="34" t="s">
        <v>697</v>
      </c>
      <c r="I47" s="578">
        <f t="shared" si="1"/>
        <v>0</v>
      </c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</row>
    <row r="48" spans="2:22" s="23" customFormat="1" outlineLevel="3" x14ac:dyDescent="0.2">
      <c r="B48" s="688">
        <v>13102</v>
      </c>
      <c r="C48" s="688"/>
      <c r="D48" s="688"/>
      <c r="E48" s="688"/>
      <c r="F48" s="36"/>
      <c r="G48" s="34" t="s">
        <v>698</v>
      </c>
      <c r="I48" s="578">
        <f t="shared" si="1"/>
        <v>0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</row>
    <row r="49" spans="2:22" outlineLevel="2" x14ac:dyDescent="0.2">
      <c r="B49" s="692">
        <v>132</v>
      </c>
      <c r="C49" s="692"/>
      <c r="D49" s="692"/>
      <c r="E49" s="692"/>
      <c r="F49" s="35"/>
      <c r="G49" s="32" t="s">
        <v>699</v>
      </c>
      <c r="I49" s="583">
        <f t="shared" si="1"/>
        <v>0</v>
      </c>
      <c r="K49" s="198">
        <f t="shared" ref="K49:V49" si="15">SUM(K50:K56)</f>
        <v>0</v>
      </c>
      <c r="L49" s="198">
        <f t="shared" si="15"/>
        <v>0</v>
      </c>
      <c r="M49" s="198">
        <f t="shared" si="15"/>
        <v>0</v>
      </c>
      <c r="N49" s="198">
        <f t="shared" si="15"/>
        <v>0</v>
      </c>
      <c r="O49" s="198">
        <f t="shared" si="15"/>
        <v>0</v>
      </c>
      <c r="P49" s="198">
        <f t="shared" si="15"/>
        <v>0</v>
      </c>
      <c r="Q49" s="198">
        <f t="shared" si="15"/>
        <v>0</v>
      </c>
      <c r="R49" s="198">
        <f t="shared" si="15"/>
        <v>0</v>
      </c>
      <c r="S49" s="198">
        <f t="shared" si="15"/>
        <v>0</v>
      </c>
      <c r="T49" s="198">
        <f t="shared" si="15"/>
        <v>0</v>
      </c>
      <c r="U49" s="198">
        <f t="shared" si="15"/>
        <v>0</v>
      </c>
      <c r="V49" s="198">
        <f t="shared" si="15"/>
        <v>0</v>
      </c>
    </row>
    <row r="50" spans="2:22" s="23" customFormat="1" outlineLevel="3" x14ac:dyDescent="0.2">
      <c r="B50" s="688">
        <v>13201</v>
      </c>
      <c r="C50" s="688"/>
      <c r="D50" s="688"/>
      <c r="E50" s="688"/>
      <c r="F50" s="36"/>
      <c r="G50" s="34" t="s">
        <v>700</v>
      </c>
      <c r="I50" s="578">
        <f t="shared" si="1"/>
        <v>0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</row>
    <row r="51" spans="2:22" s="23" customFormat="1" outlineLevel="3" x14ac:dyDescent="0.2">
      <c r="B51" s="688">
        <v>13202</v>
      </c>
      <c r="C51" s="688"/>
      <c r="D51" s="688"/>
      <c r="E51" s="688"/>
      <c r="F51" s="36"/>
      <c r="G51" s="34" t="s">
        <v>701</v>
      </c>
      <c r="I51" s="578">
        <f t="shared" si="1"/>
        <v>0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spans="2:22" s="23" customFormat="1" outlineLevel="3" x14ac:dyDescent="0.2">
      <c r="B52" s="688">
        <v>13203</v>
      </c>
      <c r="C52" s="688"/>
      <c r="D52" s="688"/>
      <c r="E52" s="688"/>
      <c r="F52" s="36"/>
      <c r="G52" s="34" t="s">
        <v>702</v>
      </c>
      <c r="I52" s="578">
        <f t="shared" si="1"/>
        <v>0</v>
      </c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</row>
    <row r="53" spans="2:22" s="23" customFormat="1" outlineLevel="3" x14ac:dyDescent="0.2">
      <c r="B53" s="688">
        <v>13204</v>
      </c>
      <c r="C53" s="688"/>
      <c r="D53" s="688"/>
      <c r="E53" s="688"/>
      <c r="F53" s="36"/>
      <c r="G53" s="34" t="s">
        <v>703</v>
      </c>
      <c r="I53" s="578">
        <f t="shared" si="1"/>
        <v>0</v>
      </c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</row>
    <row r="54" spans="2:22" s="23" customFormat="1" outlineLevel="3" x14ac:dyDescent="0.2">
      <c r="B54" s="688">
        <v>13205</v>
      </c>
      <c r="C54" s="688"/>
      <c r="D54" s="688"/>
      <c r="E54" s="688"/>
      <c r="F54" s="36"/>
      <c r="G54" s="34" t="s">
        <v>704</v>
      </c>
      <c r="I54" s="578">
        <f t="shared" si="1"/>
        <v>0</v>
      </c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</row>
    <row r="55" spans="2:22" s="23" customFormat="1" outlineLevel="3" x14ac:dyDescent="0.2">
      <c r="B55" s="688">
        <v>13206</v>
      </c>
      <c r="C55" s="688"/>
      <c r="D55" s="688"/>
      <c r="E55" s="688"/>
      <c r="F55" s="36"/>
      <c r="G55" s="34" t="s">
        <v>1221</v>
      </c>
      <c r="I55" s="578">
        <f t="shared" si="1"/>
        <v>0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</row>
    <row r="56" spans="2:22" s="23" customFormat="1" outlineLevel="3" x14ac:dyDescent="0.2">
      <c r="B56" s="688">
        <v>13207</v>
      </c>
      <c r="C56" s="688"/>
      <c r="D56" s="688"/>
      <c r="E56" s="688"/>
      <c r="F56" s="36"/>
      <c r="G56" s="34" t="s">
        <v>1222</v>
      </c>
      <c r="I56" s="578">
        <f t="shared" si="1"/>
        <v>0</v>
      </c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</row>
    <row r="57" spans="2:22" outlineLevel="2" x14ac:dyDescent="0.2">
      <c r="B57" s="692">
        <v>133</v>
      </c>
      <c r="C57" s="692"/>
      <c r="D57" s="692"/>
      <c r="E57" s="692"/>
      <c r="F57" s="35"/>
      <c r="G57" s="32" t="s">
        <v>129</v>
      </c>
      <c r="I57" s="583">
        <f t="shared" si="1"/>
        <v>0</v>
      </c>
      <c r="K57" s="198">
        <f t="shared" ref="K57:V57" si="16">SUM(K58:K59)</f>
        <v>0</v>
      </c>
      <c r="L57" s="198">
        <f t="shared" si="16"/>
        <v>0</v>
      </c>
      <c r="M57" s="198">
        <f t="shared" si="16"/>
        <v>0</v>
      </c>
      <c r="N57" s="198">
        <f t="shared" si="16"/>
        <v>0</v>
      </c>
      <c r="O57" s="198">
        <f t="shared" si="16"/>
        <v>0</v>
      </c>
      <c r="P57" s="198">
        <f t="shared" si="16"/>
        <v>0</v>
      </c>
      <c r="Q57" s="198">
        <f t="shared" si="16"/>
        <v>0</v>
      </c>
      <c r="R57" s="198">
        <f t="shared" si="16"/>
        <v>0</v>
      </c>
      <c r="S57" s="198">
        <f t="shared" si="16"/>
        <v>0</v>
      </c>
      <c r="T57" s="198">
        <f t="shared" si="16"/>
        <v>0</v>
      </c>
      <c r="U57" s="198">
        <f t="shared" si="16"/>
        <v>0</v>
      </c>
      <c r="V57" s="198">
        <f t="shared" si="16"/>
        <v>0</v>
      </c>
    </row>
    <row r="58" spans="2:22" s="23" customFormat="1" outlineLevel="3" x14ac:dyDescent="0.2">
      <c r="B58" s="688">
        <v>13301</v>
      </c>
      <c r="C58" s="688"/>
      <c r="D58" s="688"/>
      <c r="E58" s="688"/>
      <c r="F58" s="36"/>
      <c r="G58" s="34" t="s">
        <v>705</v>
      </c>
      <c r="I58" s="578">
        <f t="shared" si="1"/>
        <v>0</v>
      </c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</row>
    <row r="59" spans="2:22" s="23" customFormat="1" outlineLevel="3" x14ac:dyDescent="0.2">
      <c r="B59" s="688">
        <v>13302</v>
      </c>
      <c r="C59" s="688"/>
      <c r="D59" s="688"/>
      <c r="E59" s="688"/>
      <c r="F59" s="36"/>
      <c r="G59" s="34" t="s">
        <v>706</v>
      </c>
      <c r="I59" s="578">
        <f t="shared" si="1"/>
        <v>0</v>
      </c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</row>
    <row r="60" spans="2:22" outlineLevel="2" x14ac:dyDescent="0.2">
      <c r="B60" s="692">
        <v>134</v>
      </c>
      <c r="C60" s="692"/>
      <c r="D60" s="692"/>
      <c r="E60" s="692"/>
      <c r="F60" s="35"/>
      <c r="G60" s="32" t="s">
        <v>130</v>
      </c>
      <c r="I60" s="583">
        <f t="shared" si="1"/>
        <v>0</v>
      </c>
      <c r="K60" s="198">
        <f t="shared" ref="K60:V60" si="17">SUM(K61:K68)</f>
        <v>0</v>
      </c>
      <c r="L60" s="198">
        <f t="shared" si="17"/>
        <v>0</v>
      </c>
      <c r="M60" s="198">
        <f t="shared" si="17"/>
        <v>0</v>
      </c>
      <c r="N60" s="198">
        <f t="shared" si="17"/>
        <v>0</v>
      </c>
      <c r="O60" s="198">
        <f t="shared" si="17"/>
        <v>0</v>
      </c>
      <c r="P60" s="198">
        <f t="shared" si="17"/>
        <v>0</v>
      </c>
      <c r="Q60" s="198">
        <f t="shared" si="17"/>
        <v>0</v>
      </c>
      <c r="R60" s="198">
        <f t="shared" si="17"/>
        <v>0</v>
      </c>
      <c r="S60" s="198">
        <f t="shared" si="17"/>
        <v>0</v>
      </c>
      <c r="T60" s="198">
        <f t="shared" si="17"/>
        <v>0</v>
      </c>
      <c r="U60" s="198">
        <f t="shared" si="17"/>
        <v>0</v>
      </c>
      <c r="V60" s="198">
        <f t="shared" si="17"/>
        <v>0</v>
      </c>
    </row>
    <row r="61" spans="2:22" s="23" customFormat="1" outlineLevel="3" x14ac:dyDescent="0.2">
      <c r="B61" s="685">
        <v>13401</v>
      </c>
      <c r="C61" s="686"/>
      <c r="D61" s="686"/>
      <c r="E61" s="687"/>
      <c r="F61" s="36"/>
      <c r="G61" s="342" t="s">
        <v>707</v>
      </c>
      <c r="I61" s="578">
        <f t="shared" si="1"/>
        <v>0</v>
      </c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</row>
    <row r="62" spans="2:22" s="23" customFormat="1" outlineLevel="3" x14ac:dyDescent="0.2">
      <c r="B62" s="685">
        <v>13402</v>
      </c>
      <c r="C62" s="686"/>
      <c r="D62" s="686"/>
      <c r="E62" s="687"/>
      <c r="F62" s="36"/>
      <c r="G62" s="342" t="s">
        <v>1234</v>
      </c>
      <c r="I62" s="578">
        <f t="shared" si="1"/>
        <v>0</v>
      </c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</row>
    <row r="63" spans="2:22" s="23" customFormat="1" outlineLevel="3" x14ac:dyDescent="0.2">
      <c r="B63" s="685">
        <v>13403</v>
      </c>
      <c r="C63" s="686"/>
      <c r="D63" s="686"/>
      <c r="E63" s="687"/>
      <c r="F63" s="36"/>
      <c r="G63" s="342" t="s">
        <v>1235</v>
      </c>
      <c r="I63" s="578">
        <f t="shared" si="1"/>
        <v>0</v>
      </c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</row>
    <row r="64" spans="2:22" s="23" customFormat="1" outlineLevel="3" x14ac:dyDescent="0.2">
      <c r="B64" s="685">
        <v>13404</v>
      </c>
      <c r="C64" s="686"/>
      <c r="D64" s="686"/>
      <c r="E64" s="687"/>
      <c r="F64" s="36"/>
      <c r="G64" s="342" t="s">
        <v>1239</v>
      </c>
      <c r="I64" s="578">
        <f t="shared" si="1"/>
        <v>0</v>
      </c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</row>
    <row r="65" spans="2:22" s="23" customFormat="1" outlineLevel="3" x14ac:dyDescent="0.2">
      <c r="B65" s="685">
        <v>13405</v>
      </c>
      <c r="C65" s="686"/>
      <c r="D65" s="686"/>
      <c r="E65" s="687"/>
      <c r="F65" s="36"/>
      <c r="G65" s="342" t="s">
        <v>1240</v>
      </c>
      <c r="I65" s="578">
        <f t="shared" si="1"/>
        <v>0</v>
      </c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</row>
    <row r="66" spans="2:22" s="23" customFormat="1" outlineLevel="3" x14ac:dyDescent="0.2">
      <c r="B66" s="685">
        <v>13406</v>
      </c>
      <c r="C66" s="686"/>
      <c r="D66" s="686"/>
      <c r="E66" s="687"/>
      <c r="F66" s="36"/>
      <c r="G66" s="342" t="s">
        <v>1236</v>
      </c>
      <c r="I66" s="578">
        <f t="shared" si="1"/>
        <v>0</v>
      </c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</row>
    <row r="67" spans="2:22" s="23" customFormat="1" outlineLevel="3" x14ac:dyDescent="0.2">
      <c r="B67" s="685">
        <v>13407</v>
      </c>
      <c r="C67" s="686"/>
      <c r="D67" s="686"/>
      <c r="E67" s="687"/>
      <c r="F67" s="36"/>
      <c r="G67" s="342" t="s">
        <v>1237</v>
      </c>
      <c r="I67" s="578">
        <f t="shared" si="1"/>
        <v>0</v>
      </c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</row>
    <row r="68" spans="2:22" s="23" customFormat="1" outlineLevel="3" x14ac:dyDescent="0.2">
      <c r="B68" s="685">
        <v>13408</v>
      </c>
      <c r="C68" s="686"/>
      <c r="D68" s="686"/>
      <c r="E68" s="687"/>
      <c r="F68" s="36"/>
      <c r="G68" s="342" t="s">
        <v>1238</v>
      </c>
      <c r="I68" s="578">
        <f t="shared" si="1"/>
        <v>0</v>
      </c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</row>
    <row r="69" spans="2:22" outlineLevel="2" x14ac:dyDescent="0.2">
      <c r="B69" s="692">
        <v>135</v>
      </c>
      <c r="C69" s="692"/>
      <c r="D69" s="692"/>
      <c r="E69" s="692"/>
      <c r="F69" s="35"/>
      <c r="G69" s="32" t="s">
        <v>921</v>
      </c>
      <c r="I69" s="583">
        <f t="shared" si="1"/>
        <v>0</v>
      </c>
      <c r="K69" s="198">
        <f t="shared" ref="K69:V69" si="18">SUM(K70)</f>
        <v>0</v>
      </c>
      <c r="L69" s="198">
        <f t="shared" si="18"/>
        <v>0</v>
      </c>
      <c r="M69" s="198">
        <f t="shared" si="18"/>
        <v>0</v>
      </c>
      <c r="N69" s="198">
        <f t="shared" si="18"/>
        <v>0</v>
      </c>
      <c r="O69" s="198">
        <f t="shared" si="18"/>
        <v>0</v>
      </c>
      <c r="P69" s="198">
        <f t="shared" si="18"/>
        <v>0</v>
      </c>
      <c r="Q69" s="198">
        <f t="shared" si="18"/>
        <v>0</v>
      </c>
      <c r="R69" s="198">
        <f t="shared" si="18"/>
        <v>0</v>
      </c>
      <c r="S69" s="198">
        <f t="shared" si="18"/>
        <v>0</v>
      </c>
      <c r="T69" s="198">
        <f t="shared" si="18"/>
        <v>0</v>
      </c>
      <c r="U69" s="198">
        <f t="shared" si="18"/>
        <v>0</v>
      </c>
      <c r="V69" s="198">
        <f t="shared" si="18"/>
        <v>0</v>
      </c>
    </row>
    <row r="70" spans="2:22" s="23" customFormat="1" outlineLevel="3" x14ac:dyDescent="0.2">
      <c r="B70" s="688">
        <v>13501</v>
      </c>
      <c r="C70" s="688"/>
      <c r="D70" s="688"/>
      <c r="E70" s="688"/>
      <c r="F70" s="36"/>
      <c r="G70" s="34" t="s">
        <v>921</v>
      </c>
      <c r="I70" s="578">
        <f t="shared" si="1"/>
        <v>0</v>
      </c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</row>
    <row r="71" spans="2:22" s="23" customFormat="1" ht="25.5" outlineLevel="2" x14ac:dyDescent="0.2">
      <c r="B71" s="692">
        <v>136</v>
      </c>
      <c r="C71" s="692"/>
      <c r="D71" s="692"/>
      <c r="E71" s="692"/>
      <c r="F71" s="36"/>
      <c r="G71" s="32" t="s">
        <v>895</v>
      </c>
      <c r="I71" s="583">
        <f t="shared" si="1"/>
        <v>0</v>
      </c>
      <c r="K71" s="198">
        <f t="shared" ref="K71:V71" si="19">SUM(K72)</f>
        <v>0</v>
      </c>
      <c r="L71" s="198">
        <f t="shared" si="19"/>
        <v>0</v>
      </c>
      <c r="M71" s="198">
        <f t="shared" si="19"/>
        <v>0</v>
      </c>
      <c r="N71" s="198">
        <f t="shared" si="19"/>
        <v>0</v>
      </c>
      <c r="O71" s="198">
        <f t="shared" si="19"/>
        <v>0</v>
      </c>
      <c r="P71" s="198">
        <f t="shared" si="19"/>
        <v>0</v>
      </c>
      <c r="Q71" s="198">
        <f t="shared" si="19"/>
        <v>0</v>
      </c>
      <c r="R71" s="198">
        <f t="shared" si="19"/>
        <v>0</v>
      </c>
      <c r="S71" s="198">
        <f t="shared" si="19"/>
        <v>0</v>
      </c>
      <c r="T71" s="198">
        <f t="shared" si="19"/>
        <v>0</v>
      </c>
      <c r="U71" s="198">
        <f t="shared" si="19"/>
        <v>0</v>
      </c>
      <c r="V71" s="198">
        <f t="shared" si="19"/>
        <v>0</v>
      </c>
    </row>
    <row r="72" spans="2:22" s="23" customFormat="1" ht="25.5" outlineLevel="3" x14ac:dyDescent="0.2">
      <c r="B72" s="688">
        <v>13601</v>
      </c>
      <c r="C72" s="688"/>
      <c r="D72" s="688"/>
      <c r="E72" s="688"/>
      <c r="F72" s="36"/>
      <c r="G72" s="34" t="s">
        <v>895</v>
      </c>
      <c r="I72" s="578">
        <f t="shared" si="1"/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</row>
    <row r="73" spans="2:22" s="23" customFormat="1" outlineLevel="2" x14ac:dyDescent="0.2">
      <c r="B73" s="692">
        <v>137</v>
      </c>
      <c r="C73" s="692"/>
      <c r="D73" s="692"/>
      <c r="E73" s="692"/>
      <c r="F73" s="36"/>
      <c r="G73" s="32" t="s">
        <v>896</v>
      </c>
      <c r="I73" s="583">
        <f t="shared" si="1"/>
        <v>0</v>
      </c>
      <c r="K73" s="198">
        <f t="shared" ref="K73:V73" si="20">SUM(K74)</f>
        <v>0</v>
      </c>
      <c r="L73" s="198">
        <f t="shared" si="20"/>
        <v>0</v>
      </c>
      <c r="M73" s="198">
        <f t="shared" si="20"/>
        <v>0</v>
      </c>
      <c r="N73" s="198">
        <f t="shared" si="20"/>
        <v>0</v>
      </c>
      <c r="O73" s="198">
        <f t="shared" si="20"/>
        <v>0</v>
      </c>
      <c r="P73" s="198">
        <f t="shared" si="20"/>
        <v>0</v>
      </c>
      <c r="Q73" s="198">
        <f t="shared" si="20"/>
        <v>0</v>
      </c>
      <c r="R73" s="198">
        <f t="shared" si="20"/>
        <v>0</v>
      </c>
      <c r="S73" s="198">
        <f t="shared" si="20"/>
        <v>0</v>
      </c>
      <c r="T73" s="198">
        <f t="shared" si="20"/>
        <v>0</v>
      </c>
      <c r="U73" s="198">
        <f t="shared" si="20"/>
        <v>0</v>
      </c>
      <c r="V73" s="198">
        <f t="shared" si="20"/>
        <v>0</v>
      </c>
    </row>
    <row r="74" spans="2:22" s="23" customFormat="1" outlineLevel="3" x14ac:dyDescent="0.2">
      <c r="B74" s="688">
        <v>13701</v>
      </c>
      <c r="C74" s="688"/>
      <c r="D74" s="688"/>
      <c r="E74" s="688"/>
      <c r="F74" s="36"/>
      <c r="G74" s="34" t="s">
        <v>896</v>
      </c>
      <c r="I74" s="578">
        <f t="shared" si="1"/>
        <v>0</v>
      </c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</row>
    <row r="75" spans="2:22" s="23" customFormat="1" ht="25.5" outlineLevel="2" x14ac:dyDescent="0.2">
      <c r="B75" s="692">
        <v>138</v>
      </c>
      <c r="C75" s="692"/>
      <c r="D75" s="692"/>
      <c r="E75" s="692"/>
      <c r="F75" s="36"/>
      <c r="G75" s="32" t="s">
        <v>897</v>
      </c>
      <c r="I75" s="583">
        <f t="shared" si="1"/>
        <v>0</v>
      </c>
      <c r="K75" s="198">
        <f t="shared" ref="K75:V75" si="21">SUM(K76)</f>
        <v>0</v>
      </c>
      <c r="L75" s="198">
        <f t="shared" si="21"/>
        <v>0</v>
      </c>
      <c r="M75" s="198">
        <f t="shared" si="21"/>
        <v>0</v>
      </c>
      <c r="N75" s="198">
        <f t="shared" si="21"/>
        <v>0</v>
      </c>
      <c r="O75" s="198">
        <f t="shared" si="21"/>
        <v>0</v>
      </c>
      <c r="P75" s="198">
        <f t="shared" si="21"/>
        <v>0</v>
      </c>
      <c r="Q75" s="198">
        <f t="shared" si="21"/>
        <v>0</v>
      </c>
      <c r="R75" s="198">
        <f t="shared" si="21"/>
        <v>0</v>
      </c>
      <c r="S75" s="198">
        <f t="shared" si="21"/>
        <v>0</v>
      </c>
      <c r="T75" s="198">
        <f t="shared" si="21"/>
        <v>0</v>
      </c>
      <c r="U75" s="198">
        <f t="shared" si="21"/>
        <v>0</v>
      </c>
      <c r="V75" s="198">
        <f t="shared" si="21"/>
        <v>0</v>
      </c>
    </row>
    <row r="76" spans="2:22" s="23" customFormat="1" ht="25.5" outlineLevel="3" x14ac:dyDescent="0.2">
      <c r="B76" s="688">
        <v>13801</v>
      </c>
      <c r="C76" s="688"/>
      <c r="D76" s="688"/>
      <c r="E76" s="688"/>
      <c r="F76" s="36"/>
      <c r="G76" s="34" t="s">
        <v>897</v>
      </c>
      <c r="I76" s="578">
        <f t="shared" si="1"/>
        <v>0</v>
      </c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</row>
    <row r="77" spans="2:22" outlineLevel="1" x14ac:dyDescent="0.2">
      <c r="B77" s="694">
        <v>1400</v>
      </c>
      <c r="C77" s="694"/>
      <c r="D77" s="694"/>
      <c r="E77" s="694"/>
      <c r="F77" s="50"/>
      <c r="G77" s="51" t="s">
        <v>708</v>
      </c>
      <c r="I77" s="582">
        <f t="shared" si="1"/>
        <v>0</v>
      </c>
      <c r="K77" s="200">
        <f t="shared" ref="K77:V77" si="22">SUM(K78,K84,K87,K90)</f>
        <v>0</v>
      </c>
      <c r="L77" s="200">
        <f t="shared" si="22"/>
        <v>0</v>
      </c>
      <c r="M77" s="200">
        <f t="shared" si="22"/>
        <v>0</v>
      </c>
      <c r="N77" s="200">
        <f t="shared" si="22"/>
        <v>0</v>
      </c>
      <c r="O77" s="200">
        <f t="shared" si="22"/>
        <v>0</v>
      </c>
      <c r="P77" s="200">
        <f t="shared" si="22"/>
        <v>0</v>
      </c>
      <c r="Q77" s="200">
        <f t="shared" si="22"/>
        <v>0</v>
      </c>
      <c r="R77" s="200">
        <f t="shared" si="22"/>
        <v>0</v>
      </c>
      <c r="S77" s="200">
        <f t="shared" si="22"/>
        <v>0</v>
      </c>
      <c r="T77" s="200">
        <f t="shared" si="22"/>
        <v>0</v>
      </c>
      <c r="U77" s="200">
        <f t="shared" si="22"/>
        <v>0</v>
      </c>
      <c r="V77" s="200">
        <f t="shared" si="22"/>
        <v>0</v>
      </c>
    </row>
    <row r="78" spans="2:22" outlineLevel="2" x14ac:dyDescent="0.2">
      <c r="B78" s="692">
        <v>141</v>
      </c>
      <c r="C78" s="692"/>
      <c r="D78" s="692"/>
      <c r="E78" s="692"/>
      <c r="F78" s="35"/>
      <c r="G78" s="32" t="s">
        <v>131</v>
      </c>
      <c r="I78" s="583">
        <f t="shared" si="1"/>
        <v>0</v>
      </c>
      <c r="K78" s="198">
        <f t="shared" ref="K78:V78" si="23">SUM(K79:K83)</f>
        <v>0</v>
      </c>
      <c r="L78" s="198">
        <f t="shared" si="23"/>
        <v>0</v>
      </c>
      <c r="M78" s="198">
        <f t="shared" si="23"/>
        <v>0</v>
      </c>
      <c r="N78" s="198">
        <f t="shared" si="23"/>
        <v>0</v>
      </c>
      <c r="O78" s="198">
        <f t="shared" si="23"/>
        <v>0</v>
      </c>
      <c r="P78" s="198">
        <f t="shared" si="23"/>
        <v>0</v>
      </c>
      <c r="Q78" s="198">
        <f t="shared" si="23"/>
        <v>0</v>
      </c>
      <c r="R78" s="198">
        <f t="shared" si="23"/>
        <v>0</v>
      </c>
      <c r="S78" s="198">
        <f t="shared" si="23"/>
        <v>0</v>
      </c>
      <c r="T78" s="198">
        <f t="shared" si="23"/>
        <v>0</v>
      </c>
      <c r="U78" s="198">
        <f t="shared" si="23"/>
        <v>0</v>
      </c>
      <c r="V78" s="198">
        <f t="shared" si="23"/>
        <v>0</v>
      </c>
    </row>
    <row r="79" spans="2:22" s="23" customFormat="1" outlineLevel="3" x14ac:dyDescent="0.2">
      <c r="B79" s="688">
        <v>14101</v>
      </c>
      <c r="C79" s="688"/>
      <c r="D79" s="688"/>
      <c r="E79" s="688"/>
      <c r="F79" s="36"/>
      <c r="G79" s="34" t="s">
        <v>709</v>
      </c>
      <c r="I79" s="578">
        <f t="shared" si="1"/>
        <v>0</v>
      </c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</row>
    <row r="80" spans="2:22" s="23" customFormat="1" outlineLevel="3" x14ac:dyDescent="0.2">
      <c r="B80" s="688">
        <v>14102</v>
      </c>
      <c r="C80" s="688"/>
      <c r="D80" s="688"/>
      <c r="E80" s="688"/>
      <c r="F80" s="36"/>
      <c r="G80" s="34" t="s">
        <v>710</v>
      </c>
      <c r="I80" s="578">
        <f t="shared" si="1"/>
        <v>0</v>
      </c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</row>
    <row r="81" spans="2:22" s="23" customFormat="1" ht="25.5" outlineLevel="3" x14ac:dyDescent="0.2">
      <c r="B81" s="688">
        <v>14103</v>
      </c>
      <c r="C81" s="688"/>
      <c r="D81" s="688"/>
      <c r="E81" s="688"/>
      <c r="F81" s="36"/>
      <c r="G81" s="34" t="s">
        <v>711</v>
      </c>
      <c r="I81" s="578">
        <f t="shared" si="1"/>
        <v>0</v>
      </c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</row>
    <row r="82" spans="2:22" s="23" customFormat="1" outlineLevel="3" x14ac:dyDescent="0.2">
      <c r="B82" s="688">
        <v>14104</v>
      </c>
      <c r="C82" s="688"/>
      <c r="D82" s="688"/>
      <c r="E82" s="688"/>
      <c r="F82" s="36"/>
      <c r="G82" s="342" t="s">
        <v>1241</v>
      </c>
      <c r="I82" s="578">
        <f t="shared" si="1"/>
        <v>0</v>
      </c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</row>
    <row r="83" spans="2:22" s="23" customFormat="1" outlineLevel="3" x14ac:dyDescent="0.2">
      <c r="B83" s="688">
        <v>14105</v>
      </c>
      <c r="C83" s="688"/>
      <c r="D83" s="688"/>
      <c r="E83" s="688"/>
      <c r="F83" s="36"/>
      <c r="G83" s="34" t="s">
        <v>712</v>
      </c>
      <c r="I83" s="578">
        <f t="shared" ref="I83:I146" si="24">SUM(K83:V83)</f>
        <v>0</v>
      </c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</row>
    <row r="84" spans="2:22" outlineLevel="2" x14ac:dyDescent="0.2">
      <c r="B84" s="692">
        <v>142</v>
      </c>
      <c r="C84" s="692"/>
      <c r="D84" s="692"/>
      <c r="E84" s="692"/>
      <c r="F84" s="35"/>
      <c r="G84" s="32" t="s">
        <v>713</v>
      </c>
      <c r="I84" s="583">
        <f t="shared" si="24"/>
        <v>0</v>
      </c>
      <c r="K84" s="198">
        <f t="shared" ref="K84:V84" si="25">SUM(K85:K86)</f>
        <v>0</v>
      </c>
      <c r="L84" s="198">
        <f t="shared" si="25"/>
        <v>0</v>
      </c>
      <c r="M84" s="198">
        <f t="shared" si="25"/>
        <v>0</v>
      </c>
      <c r="N84" s="198">
        <f t="shared" si="25"/>
        <v>0</v>
      </c>
      <c r="O84" s="198">
        <f t="shared" si="25"/>
        <v>0</v>
      </c>
      <c r="P84" s="198">
        <f t="shared" si="25"/>
        <v>0</v>
      </c>
      <c r="Q84" s="198">
        <f t="shared" si="25"/>
        <v>0</v>
      </c>
      <c r="R84" s="198">
        <f t="shared" si="25"/>
        <v>0</v>
      </c>
      <c r="S84" s="198">
        <f t="shared" si="25"/>
        <v>0</v>
      </c>
      <c r="T84" s="198">
        <f t="shared" si="25"/>
        <v>0</v>
      </c>
      <c r="U84" s="198">
        <f t="shared" si="25"/>
        <v>0</v>
      </c>
      <c r="V84" s="198">
        <f t="shared" si="25"/>
        <v>0</v>
      </c>
    </row>
    <row r="85" spans="2:22" s="23" customFormat="1" outlineLevel="3" x14ac:dyDescent="0.2">
      <c r="B85" s="688">
        <v>14201</v>
      </c>
      <c r="C85" s="688"/>
      <c r="D85" s="688"/>
      <c r="E85" s="688"/>
      <c r="F85" s="36"/>
      <c r="G85" s="34" t="s">
        <v>714</v>
      </c>
      <c r="I85" s="578">
        <f t="shared" si="24"/>
        <v>0</v>
      </c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</row>
    <row r="86" spans="2:22" s="23" customFormat="1" outlineLevel="3" x14ac:dyDescent="0.2">
      <c r="B86" s="688">
        <v>14202</v>
      </c>
      <c r="C86" s="688"/>
      <c r="D86" s="688"/>
      <c r="E86" s="688"/>
      <c r="F86" s="36"/>
      <c r="G86" s="34" t="s">
        <v>715</v>
      </c>
      <c r="I86" s="578">
        <f t="shared" si="24"/>
        <v>0</v>
      </c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</row>
    <row r="87" spans="2:22" outlineLevel="2" x14ac:dyDescent="0.2">
      <c r="B87" s="692">
        <v>143</v>
      </c>
      <c r="C87" s="692"/>
      <c r="D87" s="692"/>
      <c r="E87" s="692"/>
      <c r="F87" s="35"/>
      <c r="G87" s="32" t="s">
        <v>132</v>
      </c>
      <c r="I87" s="583">
        <f t="shared" si="24"/>
        <v>0</v>
      </c>
      <c r="K87" s="198">
        <f t="shared" ref="K87:V87" si="26">SUM(K88:K89)</f>
        <v>0</v>
      </c>
      <c r="L87" s="198">
        <f t="shared" si="26"/>
        <v>0</v>
      </c>
      <c r="M87" s="198">
        <f t="shared" si="26"/>
        <v>0</v>
      </c>
      <c r="N87" s="198">
        <f t="shared" si="26"/>
        <v>0</v>
      </c>
      <c r="O87" s="198">
        <f t="shared" si="26"/>
        <v>0</v>
      </c>
      <c r="P87" s="198">
        <f t="shared" si="26"/>
        <v>0</v>
      </c>
      <c r="Q87" s="198">
        <f t="shared" si="26"/>
        <v>0</v>
      </c>
      <c r="R87" s="198">
        <f t="shared" si="26"/>
        <v>0</v>
      </c>
      <c r="S87" s="198">
        <f t="shared" si="26"/>
        <v>0</v>
      </c>
      <c r="T87" s="198">
        <f t="shared" si="26"/>
        <v>0</v>
      </c>
      <c r="U87" s="198">
        <f t="shared" si="26"/>
        <v>0</v>
      </c>
      <c r="V87" s="198">
        <f t="shared" si="26"/>
        <v>0</v>
      </c>
    </row>
    <row r="88" spans="2:22" s="23" customFormat="1" outlineLevel="3" x14ac:dyDescent="0.2">
      <c r="B88" s="688">
        <v>14301</v>
      </c>
      <c r="C88" s="688"/>
      <c r="D88" s="688"/>
      <c r="E88" s="688"/>
      <c r="F88" s="36"/>
      <c r="G88" s="34" t="s">
        <v>716</v>
      </c>
      <c r="I88" s="578">
        <f t="shared" si="24"/>
        <v>0</v>
      </c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</row>
    <row r="89" spans="2:22" s="23" customFormat="1" outlineLevel="3" x14ac:dyDescent="0.2">
      <c r="B89" s="688">
        <v>14302</v>
      </c>
      <c r="C89" s="688"/>
      <c r="D89" s="688"/>
      <c r="E89" s="688"/>
      <c r="F89" s="36"/>
      <c r="G89" s="34" t="s">
        <v>717</v>
      </c>
      <c r="I89" s="578">
        <f t="shared" si="24"/>
        <v>0</v>
      </c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</row>
    <row r="90" spans="2:22" s="23" customFormat="1" outlineLevel="2" x14ac:dyDescent="0.2">
      <c r="B90" s="692">
        <v>144</v>
      </c>
      <c r="C90" s="692"/>
      <c r="D90" s="692"/>
      <c r="E90" s="692"/>
      <c r="F90" s="36"/>
      <c r="G90" s="32" t="s">
        <v>718</v>
      </c>
      <c r="I90" s="583">
        <f t="shared" si="24"/>
        <v>0</v>
      </c>
      <c r="K90" s="198">
        <f t="shared" ref="K90:V90" si="27">+K91</f>
        <v>0</v>
      </c>
      <c r="L90" s="198">
        <f t="shared" si="27"/>
        <v>0</v>
      </c>
      <c r="M90" s="198">
        <f t="shared" si="27"/>
        <v>0</v>
      </c>
      <c r="N90" s="198">
        <f t="shared" si="27"/>
        <v>0</v>
      </c>
      <c r="O90" s="198">
        <f t="shared" si="27"/>
        <v>0</v>
      </c>
      <c r="P90" s="198">
        <f t="shared" si="27"/>
        <v>0</v>
      </c>
      <c r="Q90" s="198">
        <f t="shared" si="27"/>
        <v>0</v>
      </c>
      <c r="R90" s="198">
        <f t="shared" si="27"/>
        <v>0</v>
      </c>
      <c r="S90" s="198">
        <f t="shared" si="27"/>
        <v>0</v>
      </c>
      <c r="T90" s="198">
        <f t="shared" si="27"/>
        <v>0</v>
      </c>
      <c r="U90" s="198">
        <f t="shared" si="27"/>
        <v>0</v>
      </c>
      <c r="V90" s="198">
        <f t="shared" si="27"/>
        <v>0</v>
      </c>
    </row>
    <row r="91" spans="2:22" s="23" customFormat="1" outlineLevel="3" x14ac:dyDescent="0.2">
      <c r="B91" s="688">
        <v>14401</v>
      </c>
      <c r="C91" s="688"/>
      <c r="D91" s="688"/>
      <c r="E91" s="688"/>
      <c r="F91" s="36"/>
      <c r="G91" s="34" t="s">
        <v>718</v>
      </c>
      <c r="I91" s="578">
        <f t="shared" si="24"/>
        <v>0</v>
      </c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</row>
    <row r="92" spans="2:22" outlineLevel="1" x14ac:dyDescent="0.2">
      <c r="B92" s="694">
        <v>1500</v>
      </c>
      <c r="C92" s="694"/>
      <c r="D92" s="694"/>
      <c r="E92" s="694"/>
      <c r="F92" s="50"/>
      <c r="G92" s="51" t="s">
        <v>42</v>
      </c>
      <c r="I92" s="582">
        <f t="shared" si="24"/>
        <v>0</v>
      </c>
      <c r="K92" s="200">
        <f t="shared" ref="K92:V92" si="28">SUM(K93,K95,K97,K103,K141,K144)</f>
        <v>0</v>
      </c>
      <c r="L92" s="200">
        <f t="shared" si="28"/>
        <v>0</v>
      </c>
      <c r="M92" s="200">
        <f t="shared" si="28"/>
        <v>0</v>
      </c>
      <c r="N92" s="200">
        <f t="shared" si="28"/>
        <v>0</v>
      </c>
      <c r="O92" s="200">
        <f t="shared" si="28"/>
        <v>0</v>
      </c>
      <c r="P92" s="200">
        <f t="shared" si="28"/>
        <v>0</v>
      </c>
      <c r="Q92" s="200">
        <f t="shared" si="28"/>
        <v>0</v>
      </c>
      <c r="R92" s="200">
        <f t="shared" si="28"/>
        <v>0</v>
      </c>
      <c r="S92" s="200">
        <f t="shared" si="28"/>
        <v>0</v>
      </c>
      <c r="T92" s="200">
        <f t="shared" si="28"/>
        <v>0</v>
      </c>
      <c r="U92" s="200">
        <f t="shared" si="28"/>
        <v>0</v>
      </c>
      <c r="V92" s="200">
        <f t="shared" si="28"/>
        <v>0</v>
      </c>
    </row>
    <row r="93" spans="2:22" outlineLevel="2" x14ac:dyDescent="0.2">
      <c r="B93" s="692">
        <v>151</v>
      </c>
      <c r="C93" s="692"/>
      <c r="D93" s="692"/>
      <c r="E93" s="692"/>
      <c r="F93" s="35"/>
      <c r="G93" s="32" t="s">
        <v>133</v>
      </c>
      <c r="I93" s="583">
        <f t="shared" si="24"/>
        <v>0</v>
      </c>
      <c r="K93" s="198">
        <f t="shared" ref="K93:V93" si="29">SUM(K94)</f>
        <v>0</v>
      </c>
      <c r="L93" s="198">
        <f t="shared" si="29"/>
        <v>0</v>
      </c>
      <c r="M93" s="198">
        <f t="shared" si="29"/>
        <v>0</v>
      </c>
      <c r="N93" s="198">
        <f t="shared" si="29"/>
        <v>0</v>
      </c>
      <c r="O93" s="198">
        <f t="shared" si="29"/>
        <v>0</v>
      </c>
      <c r="P93" s="198">
        <f t="shared" si="29"/>
        <v>0</v>
      </c>
      <c r="Q93" s="198">
        <f t="shared" si="29"/>
        <v>0</v>
      </c>
      <c r="R93" s="198">
        <f t="shared" si="29"/>
        <v>0</v>
      </c>
      <c r="S93" s="198">
        <f t="shared" si="29"/>
        <v>0</v>
      </c>
      <c r="T93" s="198">
        <f t="shared" si="29"/>
        <v>0</v>
      </c>
      <c r="U93" s="198">
        <f t="shared" si="29"/>
        <v>0</v>
      </c>
      <c r="V93" s="198">
        <f t="shared" si="29"/>
        <v>0</v>
      </c>
    </row>
    <row r="94" spans="2:22" s="23" customFormat="1" outlineLevel="3" x14ac:dyDescent="0.2">
      <c r="B94" s="688">
        <v>15101</v>
      </c>
      <c r="C94" s="688"/>
      <c r="D94" s="688"/>
      <c r="E94" s="688"/>
      <c r="F94" s="36"/>
      <c r="G94" s="34" t="s">
        <v>133</v>
      </c>
      <c r="I94" s="578">
        <f t="shared" si="24"/>
        <v>0</v>
      </c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</row>
    <row r="95" spans="2:22" outlineLevel="2" x14ac:dyDescent="0.2">
      <c r="B95" s="692">
        <v>152</v>
      </c>
      <c r="C95" s="692"/>
      <c r="D95" s="692"/>
      <c r="E95" s="692"/>
      <c r="F95" s="35"/>
      <c r="G95" s="32" t="s">
        <v>134</v>
      </c>
      <c r="I95" s="583">
        <f t="shared" si="24"/>
        <v>0</v>
      </c>
      <c r="K95" s="198">
        <f t="shared" ref="K95:V95" si="30">SUM(K96)</f>
        <v>0</v>
      </c>
      <c r="L95" s="198">
        <f t="shared" si="30"/>
        <v>0</v>
      </c>
      <c r="M95" s="198">
        <f t="shared" si="30"/>
        <v>0</v>
      </c>
      <c r="N95" s="198">
        <f t="shared" si="30"/>
        <v>0</v>
      </c>
      <c r="O95" s="198">
        <f t="shared" si="30"/>
        <v>0</v>
      </c>
      <c r="P95" s="198">
        <f t="shared" si="30"/>
        <v>0</v>
      </c>
      <c r="Q95" s="198">
        <f t="shared" si="30"/>
        <v>0</v>
      </c>
      <c r="R95" s="198">
        <f t="shared" si="30"/>
        <v>0</v>
      </c>
      <c r="S95" s="198">
        <f t="shared" si="30"/>
        <v>0</v>
      </c>
      <c r="T95" s="198">
        <f t="shared" si="30"/>
        <v>0</v>
      </c>
      <c r="U95" s="198">
        <f t="shared" si="30"/>
        <v>0</v>
      </c>
      <c r="V95" s="198">
        <f t="shared" si="30"/>
        <v>0</v>
      </c>
    </row>
    <row r="96" spans="2:22" s="23" customFormat="1" outlineLevel="3" x14ac:dyDescent="0.2">
      <c r="B96" s="688">
        <v>15201</v>
      </c>
      <c r="C96" s="688"/>
      <c r="D96" s="688"/>
      <c r="E96" s="688"/>
      <c r="F96" s="36"/>
      <c r="G96" s="34" t="s">
        <v>719</v>
      </c>
      <c r="I96" s="578">
        <f t="shared" si="24"/>
        <v>0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</row>
    <row r="97" spans="2:22" outlineLevel="2" x14ac:dyDescent="0.2">
      <c r="B97" s="692">
        <v>153</v>
      </c>
      <c r="C97" s="692"/>
      <c r="D97" s="692"/>
      <c r="E97" s="692"/>
      <c r="F97" s="35"/>
      <c r="G97" s="32" t="s">
        <v>135</v>
      </c>
      <c r="I97" s="583">
        <f t="shared" si="24"/>
        <v>0</v>
      </c>
      <c r="K97" s="198">
        <f t="shared" ref="K97:V97" si="31">SUM(K98:K102)</f>
        <v>0</v>
      </c>
      <c r="L97" s="198">
        <f t="shared" si="31"/>
        <v>0</v>
      </c>
      <c r="M97" s="198">
        <f t="shared" si="31"/>
        <v>0</v>
      </c>
      <c r="N97" s="198">
        <f t="shared" si="31"/>
        <v>0</v>
      </c>
      <c r="O97" s="198">
        <f t="shared" si="31"/>
        <v>0</v>
      </c>
      <c r="P97" s="198">
        <f t="shared" si="31"/>
        <v>0</v>
      </c>
      <c r="Q97" s="198">
        <f t="shared" si="31"/>
        <v>0</v>
      </c>
      <c r="R97" s="198">
        <f t="shared" si="31"/>
        <v>0</v>
      </c>
      <c r="S97" s="198">
        <f t="shared" si="31"/>
        <v>0</v>
      </c>
      <c r="T97" s="198">
        <f t="shared" si="31"/>
        <v>0</v>
      </c>
      <c r="U97" s="198">
        <f t="shared" si="31"/>
        <v>0</v>
      </c>
      <c r="V97" s="198">
        <f t="shared" si="31"/>
        <v>0</v>
      </c>
    </row>
    <row r="98" spans="2:22" s="23" customFormat="1" outlineLevel="3" x14ac:dyDescent="0.2">
      <c r="B98" s="688">
        <v>15301</v>
      </c>
      <c r="C98" s="688"/>
      <c r="D98" s="688"/>
      <c r="E98" s="688"/>
      <c r="F98" s="36"/>
      <c r="G98" s="342" t="s">
        <v>971</v>
      </c>
      <c r="I98" s="578">
        <f t="shared" si="24"/>
        <v>0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</row>
    <row r="99" spans="2:22" s="23" customFormat="1" outlineLevel="3" x14ac:dyDescent="0.2">
      <c r="B99" s="688">
        <v>15302</v>
      </c>
      <c r="C99" s="688"/>
      <c r="D99" s="688"/>
      <c r="E99" s="688"/>
      <c r="F99" s="36"/>
      <c r="G99" s="342" t="s">
        <v>1242</v>
      </c>
      <c r="I99" s="578">
        <f t="shared" si="24"/>
        <v>0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</row>
    <row r="100" spans="2:22" s="23" customFormat="1" outlineLevel="3" x14ac:dyDescent="0.2">
      <c r="B100" s="688">
        <v>15303</v>
      </c>
      <c r="C100" s="688"/>
      <c r="D100" s="688"/>
      <c r="E100" s="688"/>
      <c r="F100" s="36"/>
      <c r="G100" s="342" t="s">
        <v>1243</v>
      </c>
      <c r="I100" s="578">
        <f t="shared" si="24"/>
        <v>0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</row>
    <row r="101" spans="2:22" s="23" customFormat="1" outlineLevel="3" x14ac:dyDescent="0.2">
      <c r="B101" s="688">
        <v>15304</v>
      </c>
      <c r="C101" s="688"/>
      <c r="D101" s="688"/>
      <c r="E101" s="688"/>
      <c r="F101" s="36"/>
      <c r="G101" s="342" t="s">
        <v>1244</v>
      </c>
      <c r="I101" s="578">
        <f t="shared" si="24"/>
        <v>0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</row>
    <row r="102" spans="2:22" s="23" customFormat="1" outlineLevel="3" x14ac:dyDescent="0.2">
      <c r="B102" s="688">
        <v>15305</v>
      </c>
      <c r="C102" s="688"/>
      <c r="D102" s="688"/>
      <c r="E102" s="688"/>
      <c r="F102" s="36"/>
      <c r="G102" s="342" t="s">
        <v>1245</v>
      </c>
      <c r="I102" s="578">
        <f t="shared" si="24"/>
        <v>0</v>
      </c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</row>
    <row r="103" spans="2:22" outlineLevel="2" x14ac:dyDescent="0.2">
      <c r="B103" s="692">
        <v>154</v>
      </c>
      <c r="C103" s="692"/>
      <c r="D103" s="692"/>
      <c r="E103" s="692"/>
      <c r="F103" s="35"/>
      <c r="G103" s="32" t="s">
        <v>136</v>
      </c>
      <c r="I103" s="583">
        <f t="shared" si="24"/>
        <v>0</v>
      </c>
      <c r="K103" s="198">
        <f t="shared" ref="K103:V103" si="32">SUM(K104:K140)</f>
        <v>0</v>
      </c>
      <c r="L103" s="198">
        <f t="shared" si="32"/>
        <v>0</v>
      </c>
      <c r="M103" s="198">
        <f t="shared" si="32"/>
        <v>0</v>
      </c>
      <c r="N103" s="198">
        <f t="shared" si="32"/>
        <v>0</v>
      </c>
      <c r="O103" s="198">
        <f t="shared" si="32"/>
        <v>0</v>
      </c>
      <c r="P103" s="198">
        <f t="shared" si="32"/>
        <v>0</v>
      </c>
      <c r="Q103" s="198">
        <f t="shared" si="32"/>
        <v>0</v>
      </c>
      <c r="R103" s="198">
        <f t="shared" si="32"/>
        <v>0</v>
      </c>
      <c r="S103" s="198">
        <f t="shared" si="32"/>
        <v>0</v>
      </c>
      <c r="T103" s="198">
        <f t="shared" si="32"/>
        <v>0</v>
      </c>
      <c r="U103" s="198">
        <f t="shared" si="32"/>
        <v>0</v>
      </c>
      <c r="V103" s="198">
        <f t="shared" si="32"/>
        <v>0</v>
      </c>
    </row>
    <row r="104" spans="2:22" s="23" customFormat="1" outlineLevel="3" x14ac:dyDescent="0.2">
      <c r="B104" s="688">
        <v>15401</v>
      </c>
      <c r="C104" s="688"/>
      <c r="D104" s="688"/>
      <c r="E104" s="688"/>
      <c r="F104" s="36"/>
      <c r="G104" s="342" t="s">
        <v>720</v>
      </c>
      <c r="I104" s="578">
        <f t="shared" si="24"/>
        <v>0</v>
      </c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</row>
    <row r="105" spans="2:22" s="23" customFormat="1" outlineLevel="3" x14ac:dyDescent="0.2">
      <c r="B105" s="688">
        <v>15402</v>
      </c>
      <c r="C105" s="688"/>
      <c r="D105" s="688"/>
      <c r="E105" s="688"/>
      <c r="F105" s="36"/>
      <c r="G105" s="342" t="s">
        <v>1246</v>
      </c>
      <c r="I105" s="578">
        <f t="shared" si="24"/>
        <v>0</v>
      </c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</row>
    <row r="106" spans="2:22" s="23" customFormat="1" outlineLevel="3" x14ac:dyDescent="0.2">
      <c r="B106" s="688">
        <v>15403</v>
      </c>
      <c r="C106" s="688"/>
      <c r="D106" s="688"/>
      <c r="E106" s="688"/>
      <c r="F106" s="36"/>
      <c r="G106" s="342" t="s">
        <v>737</v>
      </c>
      <c r="I106" s="578">
        <f t="shared" si="24"/>
        <v>0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</row>
    <row r="107" spans="2:22" s="23" customFormat="1" outlineLevel="3" x14ac:dyDescent="0.2">
      <c r="B107" s="688">
        <v>15404</v>
      </c>
      <c r="C107" s="688"/>
      <c r="D107" s="688"/>
      <c r="E107" s="688"/>
      <c r="F107" s="36"/>
      <c r="G107" s="342" t="s">
        <v>721</v>
      </c>
      <c r="I107" s="578">
        <f t="shared" si="24"/>
        <v>0</v>
      </c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</row>
    <row r="108" spans="2:22" s="23" customFormat="1" outlineLevel="3" x14ac:dyDescent="0.2">
      <c r="B108" s="688">
        <v>15405</v>
      </c>
      <c r="C108" s="688"/>
      <c r="D108" s="688"/>
      <c r="E108" s="688"/>
      <c r="F108" s="36"/>
      <c r="G108" s="342" t="s">
        <v>1247</v>
      </c>
      <c r="I108" s="578">
        <f t="shared" si="24"/>
        <v>0</v>
      </c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</row>
    <row r="109" spans="2:22" s="23" customFormat="1" outlineLevel="3" x14ac:dyDescent="0.2">
      <c r="B109" s="688">
        <v>15406</v>
      </c>
      <c r="C109" s="688"/>
      <c r="D109" s="688"/>
      <c r="E109" s="688"/>
      <c r="F109" s="36"/>
      <c r="G109" s="342" t="s">
        <v>1248</v>
      </c>
      <c r="I109" s="578">
        <f t="shared" si="24"/>
        <v>0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</row>
    <row r="110" spans="2:22" s="23" customFormat="1" outlineLevel="3" x14ac:dyDescent="0.2">
      <c r="B110" s="688">
        <v>15407</v>
      </c>
      <c r="C110" s="688"/>
      <c r="D110" s="688"/>
      <c r="E110" s="688"/>
      <c r="F110" s="36"/>
      <c r="G110" s="342" t="s">
        <v>1249</v>
      </c>
      <c r="I110" s="578">
        <f t="shared" si="24"/>
        <v>0</v>
      </c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</row>
    <row r="111" spans="2:22" s="23" customFormat="1" outlineLevel="3" x14ac:dyDescent="0.2">
      <c r="B111" s="688">
        <v>15408</v>
      </c>
      <c r="C111" s="688"/>
      <c r="D111" s="688"/>
      <c r="E111" s="688"/>
      <c r="F111" s="36"/>
      <c r="G111" s="342" t="s">
        <v>1250</v>
      </c>
      <c r="I111" s="578">
        <f t="shared" si="24"/>
        <v>0</v>
      </c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</row>
    <row r="112" spans="2:22" s="23" customFormat="1" outlineLevel="3" x14ac:dyDescent="0.2">
      <c r="B112" s="688">
        <v>15409</v>
      </c>
      <c r="C112" s="688"/>
      <c r="D112" s="688"/>
      <c r="E112" s="688"/>
      <c r="F112" s="36"/>
      <c r="G112" s="342" t="s">
        <v>1251</v>
      </c>
      <c r="I112" s="578">
        <f t="shared" si="24"/>
        <v>0</v>
      </c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</row>
    <row r="113" spans="2:22" s="23" customFormat="1" outlineLevel="3" x14ac:dyDescent="0.2">
      <c r="B113" s="688">
        <v>15410</v>
      </c>
      <c r="C113" s="688"/>
      <c r="D113" s="688"/>
      <c r="E113" s="688"/>
      <c r="F113" s="36"/>
      <c r="G113" s="342" t="s">
        <v>1252</v>
      </c>
      <c r="I113" s="578">
        <f t="shared" si="24"/>
        <v>0</v>
      </c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</row>
    <row r="114" spans="2:22" s="23" customFormat="1" outlineLevel="3" x14ac:dyDescent="0.2">
      <c r="B114" s="688">
        <v>15411</v>
      </c>
      <c r="C114" s="688"/>
      <c r="D114" s="688"/>
      <c r="E114" s="688"/>
      <c r="F114" s="36"/>
      <c r="G114" s="342" t="s">
        <v>1253</v>
      </c>
      <c r="I114" s="578">
        <f t="shared" si="24"/>
        <v>0</v>
      </c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</row>
    <row r="115" spans="2:22" s="23" customFormat="1" outlineLevel="3" x14ac:dyDescent="0.2">
      <c r="B115" s="688">
        <v>15412</v>
      </c>
      <c r="C115" s="688"/>
      <c r="D115" s="688"/>
      <c r="E115" s="688"/>
      <c r="F115" s="36"/>
      <c r="G115" s="342" t="s">
        <v>1254</v>
      </c>
      <c r="I115" s="578">
        <f t="shared" si="24"/>
        <v>0</v>
      </c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</row>
    <row r="116" spans="2:22" s="23" customFormat="1" outlineLevel="3" x14ac:dyDescent="0.2">
      <c r="B116" s="688">
        <v>15413</v>
      </c>
      <c r="C116" s="688"/>
      <c r="D116" s="688"/>
      <c r="E116" s="688"/>
      <c r="F116" s="36"/>
      <c r="G116" s="342" t="s">
        <v>722</v>
      </c>
      <c r="I116" s="578">
        <f t="shared" si="24"/>
        <v>0</v>
      </c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</row>
    <row r="117" spans="2:22" s="23" customFormat="1" outlineLevel="3" x14ac:dyDescent="0.2">
      <c r="B117" s="688">
        <v>15414</v>
      </c>
      <c r="C117" s="688"/>
      <c r="D117" s="688"/>
      <c r="E117" s="688"/>
      <c r="F117" s="36"/>
      <c r="G117" s="342" t="s">
        <v>1255</v>
      </c>
      <c r="I117" s="578">
        <f t="shared" si="24"/>
        <v>0</v>
      </c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</row>
    <row r="118" spans="2:22" s="23" customFormat="1" outlineLevel="3" x14ac:dyDescent="0.2">
      <c r="B118" s="688">
        <v>15415</v>
      </c>
      <c r="C118" s="688"/>
      <c r="D118" s="688"/>
      <c r="E118" s="688"/>
      <c r="F118" s="36"/>
      <c r="G118" s="342" t="s">
        <v>1256</v>
      </c>
      <c r="I118" s="578">
        <f t="shared" si="24"/>
        <v>0</v>
      </c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</row>
    <row r="119" spans="2:22" s="23" customFormat="1" outlineLevel="3" x14ac:dyDescent="0.2">
      <c r="B119" s="688">
        <v>15416</v>
      </c>
      <c r="C119" s="688"/>
      <c r="D119" s="688"/>
      <c r="E119" s="688"/>
      <c r="F119" s="36"/>
      <c r="G119" s="342" t="s">
        <v>1257</v>
      </c>
      <c r="I119" s="578">
        <f t="shared" si="24"/>
        <v>0</v>
      </c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</row>
    <row r="120" spans="2:22" s="23" customFormat="1" outlineLevel="3" x14ac:dyDescent="0.2">
      <c r="B120" s="688">
        <v>15417</v>
      </c>
      <c r="C120" s="688"/>
      <c r="D120" s="688"/>
      <c r="E120" s="688"/>
      <c r="F120" s="36"/>
      <c r="G120" s="342" t="s">
        <v>1258</v>
      </c>
      <c r="I120" s="578">
        <f t="shared" si="24"/>
        <v>0</v>
      </c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</row>
    <row r="121" spans="2:22" s="23" customFormat="1" outlineLevel="3" x14ac:dyDescent="0.2">
      <c r="B121" s="688">
        <v>15418</v>
      </c>
      <c r="C121" s="688"/>
      <c r="D121" s="688"/>
      <c r="E121" s="688"/>
      <c r="F121" s="36"/>
      <c r="G121" s="342" t="s">
        <v>1259</v>
      </c>
      <c r="I121" s="578">
        <f t="shared" si="24"/>
        <v>0</v>
      </c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</row>
    <row r="122" spans="2:22" s="23" customFormat="1" outlineLevel="3" x14ac:dyDescent="0.2">
      <c r="B122" s="688">
        <v>15419</v>
      </c>
      <c r="C122" s="688"/>
      <c r="D122" s="688"/>
      <c r="E122" s="688"/>
      <c r="F122" s="36"/>
      <c r="G122" s="342" t="s">
        <v>723</v>
      </c>
      <c r="I122" s="578">
        <f t="shared" si="24"/>
        <v>0</v>
      </c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</row>
    <row r="123" spans="2:22" s="23" customFormat="1" outlineLevel="3" x14ac:dyDescent="0.2">
      <c r="B123" s="688">
        <v>15420</v>
      </c>
      <c r="C123" s="688"/>
      <c r="D123" s="688"/>
      <c r="E123" s="688"/>
      <c r="F123" s="36"/>
      <c r="G123" s="342" t="s">
        <v>1260</v>
      </c>
      <c r="I123" s="578">
        <f t="shared" si="24"/>
        <v>0</v>
      </c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</row>
    <row r="124" spans="2:22" s="23" customFormat="1" outlineLevel="3" x14ac:dyDescent="0.2">
      <c r="B124" s="688">
        <v>15421</v>
      </c>
      <c r="C124" s="688"/>
      <c r="D124" s="688"/>
      <c r="E124" s="688"/>
      <c r="F124" s="36"/>
      <c r="G124" s="342" t="s">
        <v>724</v>
      </c>
      <c r="I124" s="578">
        <f t="shared" si="24"/>
        <v>0</v>
      </c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</row>
    <row r="125" spans="2:22" s="23" customFormat="1" outlineLevel="3" x14ac:dyDescent="0.2">
      <c r="B125" s="688">
        <v>15422</v>
      </c>
      <c r="C125" s="688"/>
      <c r="D125" s="688"/>
      <c r="E125" s="688"/>
      <c r="F125" s="36"/>
      <c r="G125" s="342" t="s">
        <v>1261</v>
      </c>
      <c r="I125" s="578">
        <f t="shared" si="24"/>
        <v>0</v>
      </c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</row>
    <row r="126" spans="2:22" s="23" customFormat="1" outlineLevel="3" x14ac:dyDescent="0.2">
      <c r="B126" s="688">
        <v>15423</v>
      </c>
      <c r="C126" s="688"/>
      <c r="D126" s="688"/>
      <c r="E126" s="688"/>
      <c r="F126" s="36"/>
      <c r="G126" s="342" t="s">
        <v>1235</v>
      </c>
      <c r="I126" s="578">
        <f t="shared" si="24"/>
        <v>0</v>
      </c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</row>
    <row r="127" spans="2:22" s="23" customFormat="1" outlineLevel="3" x14ac:dyDescent="0.2">
      <c r="B127" s="688">
        <v>15424</v>
      </c>
      <c r="C127" s="688"/>
      <c r="D127" s="688"/>
      <c r="E127" s="688"/>
      <c r="F127" s="36"/>
      <c r="G127" s="342" t="s">
        <v>1262</v>
      </c>
      <c r="I127" s="578">
        <f t="shared" si="24"/>
        <v>0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</row>
    <row r="128" spans="2:22" s="23" customFormat="1" outlineLevel="3" x14ac:dyDescent="0.2">
      <c r="B128" s="688">
        <v>15425</v>
      </c>
      <c r="C128" s="688"/>
      <c r="D128" s="688"/>
      <c r="E128" s="688"/>
      <c r="F128" s="36"/>
      <c r="G128" s="342" t="s">
        <v>1263</v>
      </c>
      <c r="I128" s="578">
        <f t="shared" si="24"/>
        <v>0</v>
      </c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</row>
    <row r="129" spans="2:22" s="23" customFormat="1" outlineLevel="3" x14ac:dyDescent="0.2">
      <c r="B129" s="688">
        <v>15426</v>
      </c>
      <c r="C129" s="688"/>
      <c r="D129" s="688"/>
      <c r="E129" s="688"/>
      <c r="F129" s="36"/>
      <c r="G129" s="342" t="s">
        <v>1264</v>
      </c>
      <c r="I129" s="578">
        <f t="shared" si="24"/>
        <v>0</v>
      </c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</row>
    <row r="130" spans="2:22" s="23" customFormat="1" outlineLevel="3" x14ac:dyDescent="0.2">
      <c r="B130" s="688">
        <v>15427</v>
      </c>
      <c r="C130" s="688"/>
      <c r="D130" s="688"/>
      <c r="E130" s="688"/>
      <c r="F130" s="36"/>
      <c r="G130" s="342" t="s">
        <v>1265</v>
      </c>
      <c r="I130" s="578">
        <f t="shared" si="24"/>
        <v>0</v>
      </c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</row>
    <row r="131" spans="2:22" s="23" customFormat="1" outlineLevel="3" x14ac:dyDescent="0.2">
      <c r="B131" s="688">
        <v>15428</v>
      </c>
      <c r="C131" s="688"/>
      <c r="D131" s="688"/>
      <c r="E131" s="688"/>
      <c r="F131" s="36"/>
      <c r="G131" s="342" t="s">
        <v>1266</v>
      </c>
      <c r="I131" s="578">
        <f t="shared" si="24"/>
        <v>0</v>
      </c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</row>
    <row r="132" spans="2:22" s="23" customFormat="1" outlineLevel="3" x14ac:dyDescent="0.2">
      <c r="B132" s="688">
        <v>15429</v>
      </c>
      <c r="C132" s="688"/>
      <c r="D132" s="688"/>
      <c r="E132" s="688"/>
      <c r="F132" s="36"/>
      <c r="G132" s="342" t="s">
        <v>1267</v>
      </c>
      <c r="I132" s="578">
        <f t="shared" si="24"/>
        <v>0</v>
      </c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</row>
    <row r="133" spans="2:22" s="23" customFormat="1" outlineLevel="3" x14ac:dyDescent="0.2">
      <c r="B133" s="688">
        <v>15430</v>
      </c>
      <c r="C133" s="688"/>
      <c r="D133" s="688"/>
      <c r="E133" s="688"/>
      <c r="F133" s="36"/>
      <c r="G133" s="342" t="s">
        <v>1268</v>
      </c>
      <c r="I133" s="578">
        <f t="shared" si="24"/>
        <v>0</v>
      </c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</row>
    <row r="134" spans="2:22" s="23" customFormat="1" outlineLevel="3" x14ac:dyDescent="0.2">
      <c r="B134" s="688">
        <v>15431</v>
      </c>
      <c r="C134" s="688"/>
      <c r="D134" s="688"/>
      <c r="E134" s="688"/>
      <c r="F134" s="36"/>
      <c r="G134" s="342" t="s">
        <v>725</v>
      </c>
      <c r="I134" s="578">
        <f t="shared" si="24"/>
        <v>0</v>
      </c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</row>
    <row r="135" spans="2:22" s="23" customFormat="1" outlineLevel="3" x14ac:dyDescent="0.2">
      <c r="B135" s="688">
        <v>15432</v>
      </c>
      <c r="C135" s="688"/>
      <c r="D135" s="688"/>
      <c r="E135" s="688"/>
      <c r="F135" s="36"/>
      <c r="G135" s="342" t="s">
        <v>1269</v>
      </c>
      <c r="I135" s="578">
        <f t="shared" si="24"/>
        <v>0</v>
      </c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</row>
    <row r="136" spans="2:22" s="23" customFormat="1" outlineLevel="3" x14ac:dyDescent="0.2">
      <c r="B136" s="688">
        <v>15433</v>
      </c>
      <c r="C136" s="688"/>
      <c r="D136" s="688"/>
      <c r="E136" s="688"/>
      <c r="F136" s="36"/>
      <c r="G136" s="342" t="s">
        <v>1223</v>
      </c>
      <c r="I136" s="578">
        <f t="shared" si="24"/>
        <v>0</v>
      </c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</row>
    <row r="137" spans="2:22" s="23" customFormat="1" outlineLevel="3" x14ac:dyDescent="0.2">
      <c r="B137" s="688">
        <v>15434</v>
      </c>
      <c r="C137" s="688"/>
      <c r="D137" s="688"/>
      <c r="E137" s="688"/>
      <c r="F137" s="36"/>
      <c r="G137" s="342" t="s">
        <v>1224</v>
      </c>
      <c r="I137" s="578">
        <f t="shared" si="24"/>
        <v>0</v>
      </c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</row>
    <row r="138" spans="2:22" s="23" customFormat="1" outlineLevel="3" x14ac:dyDescent="0.2">
      <c r="B138" s="688">
        <v>15435</v>
      </c>
      <c r="C138" s="688"/>
      <c r="D138" s="688"/>
      <c r="E138" s="688"/>
      <c r="F138" s="36"/>
      <c r="G138" s="342" t="s">
        <v>1225</v>
      </c>
      <c r="I138" s="578">
        <f t="shared" si="24"/>
        <v>0</v>
      </c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</row>
    <row r="139" spans="2:22" s="23" customFormat="1" outlineLevel="3" x14ac:dyDescent="0.2">
      <c r="B139" s="688">
        <v>15436</v>
      </c>
      <c r="C139" s="688"/>
      <c r="D139" s="688"/>
      <c r="E139" s="688"/>
      <c r="F139" s="36"/>
      <c r="G139" s="342" t="s">
        <v>1226</v>
      </c>
      <c r="I139" s="578">
        <f t="shared" si="24"/>
        <v>0</v>
      </c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</row>
    <row r="140" spans="2:22" s="23" customFormat="1" outlineLevel="3" x14ac:dyDescent="0.2">
      <c r="B140" s="688">
        <v>15437</v>
      </c>
      <c r="C140" s="688"/>
      <c r="D140" s="688"/>
      <c r="E140" s="688"/>
      <c r="F140" s="36"/>
      <c r="G140" s="350" t="s">
        <v>1270</v>
      </c>
      <c r="I140" s="578">
        <f t="shared" si="24"/>
        <v>0</v>
      </c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</row>
    <row r="141" spans="2:22" outlineLevel="2" x14ac:dyDescent="0.2">
      <c r="B141" s="692">
        <v>155</v>
      </c>
      <c r="C141" s="692"/>
      <c r="D141" s="692"/>
      <c r="E141" s="692"/>
      <c r="F141" s="35"/>
      <c r="G141" s="32" t="s">
        <v>137</v>
      </c>
      <c r="I141" s="583">
        <f t="shared" si="24"/>
        <v>0</v>
      </c>
      <c r="K141" s="198">
        <f t="shared" ref="K141:V141" si="33">SUM(K142:K143)</f>
        <v>0</v>
      </c>
      <c r="L141" s="198">
        <f t="shared" si="33"/>
        <v>0</v>
      </c>
      <c r="M141" s="198">
        <f t="shared" si="33"/>
        <v>0</v>
      </c>
      <c r="N141" s="198">
        <f t="shared" si="33"/>
        <v>0</v>
      </c>
      <c r="O141" s="198">
        <f t="shared" si="33"/>
        <v>0</v>
      </c>
      <c r="P141" s="198">
        <f t="shared" si="33"/>
        <v>0</v>
      </c>
      <c r="Q141" s="198">
        <f t="shared" si="33"/>
        <v>0</v>
      </c>
      <c r="R141" s="198">
        <f t="shared" si="33"/>
        <v>0</v>
      </c>
      <c r="S141" s="198">
        <f t="shared" si="33"/>
        <v>0</v>
      </c>
      <c r="T141" s="198">
        <f t="shared" si="33"/>
        <v>0</v>
      </c>
      <c r="U141" s="198">
        <f t="shared" si="33"/>
        <v>0</v>
      </c>
      <c r="V141" s="198">
        <f t="shared" si="33"/>
        <v>0</v>
      </c>
    </row>
    <row r="142" spans="2:22" s="23" customFormat="1" outlineLevel="3" x14ac:dyDescent="0.2">
      <c r="B142" s="688">
        <v>15501</v>
      </c>
      <c r="C142" s="688"/>
      <c r="D142" s="688"/>
      <c r="E142" s="688"/>
      <c r="F142" s="36"/>
      <c r="G142" s="342" t="s">
        <v>1271</v>
      </c>
      <c r="I142" s="578">
        <f t="shared" si="24"/>
        <v>0</v>
      </c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</row>
    <row r="143" spans="2:22" s="23" customFormat="1" outlineLevel="3" x14ac:dyDescent="0.2">
      <c r="B143" s="688">
        <v>15502</v>
      </c>
      <c r="C143" s="688"/>
      <c r="D143" s="688"/>
      <c r="E143" s="688"/>
      <c r="F143" s="36"/>
      <c r="G143" s="342" t="s">
        <v>1272</v>
      </c>
      <c r="I143" s="578">
        <f t="shared" si="24"/>
        <v>0</v>
      </c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</row>
    <row r="144" spans="2:22" outlineLevel="2" x14ac:dyDescent="0.2">
      <c r="B144" s="692">
        <v>159</v>
      </c>
      <c r="C144" s="692"/>
      <c r="D144" s="692"/>
      <c r="E144" s="692"/>
      <c r="F144" s="35"/>
      <c r="G144" s="32" t="s">
        <v>42</v>
      </c>
      <c r="I144" s="583">
        <f t="shared" si="24"/>
        <v>0</v>
      </c>
      <c r="K144" s="198">
        <f t="shared" ref="K144:V144" si="34">+K145</f>
        <v>0</v>
      </c>
      <c r="L144" s="198">
        <f t="shared" si="34"/>
        <v>0</v>
      </c>
      <c r="M144" s="198">
        <f t="shared" si="34"/>
        <v>0</v>
      </c>
      <c r="N144" s="198">
        <f t="shared" si="34"/>
        <v>0</v>
      </c>
      <c r="O144" s="198">
        <f t="shared" si="34"/>
        <v>0</v>
      </c>
      <c r="P144" s="198">
        <f t="shared" si="34"/>
        <v>0</v>
      </c>
      <c r="Q144" s="198">
        <f t="shared" si="34"/>
        <v>0</v>
      </c>
      <c r="R144" s="198">
        <f t="shared" si="34"/>
        <v>0</v>
      </c>
      <c r="S144" s="198">
        <f t="shared" si="34"/>
        <v>0</v>
      </c>
      <c r="T144" s="198">
        <f t="shared" si="34"/>
        <v>0</v>
      </c>
      <c r="U144" s="198">
        <f t="shared" si="34"/>
        <v>0</v>
      </c>
      <c r="V144" s="198">
        <f t="shared" si="34"/>
        <v>0</v>
      </c>
    </row>
    <row r="145" spans="2:22" s="23" customFormat="1" outlineLevel="3" x14ac:dyDescent="0.2">
      <c r="B145" s="688">
        <v>15901</v>
      </c>
      <c r="C145" s="688"/>
      <c r="D145" s="688"/>
      <c r="E145" s="688"/>
      <c r="F145" s="36"/>
      <c r="G145" s="34" t="s">
        <v>42</v>
      </c>
      <c r="I145" s="578">
        <f t="shared" si="24"/>
        <v>0</v>
      </c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</row>
    <row r="146" spans="2:22" outlineLevel="1" x14ac:dyDescent="0.2">
      <c r="B146" s="694">
        <v>1600</v>
      </c>
      <c r="C146" s="694"/>
      <c r="D146" s="694"/>
      <c r="E146" s="694"/>
      <c r="F146" s="50"/>
      <c r="G146" s="51" t="s">
        <v>43</v>
      </c>
      <c r="I146" s="582">
        <f t="shared" si="24"/>
        <v>0</v>
      </c>
      <c r="K146" s="200">
        <f t="shared" ref="K146:V147" si="35">SUM(K147)</f>
        <v>0</v>
      </c>
      <c r="L146" s="200">
        <f t="shared" si="35"/>
        <v>0</v>
      </c>
      <c r="M146" s="200">
        <f t="shared" si="35"/>
        <v>0</v>
      </c>
      <c r="N146" s="200">
        <f t="shared" si="35"/>
        <v>0</v>
      </c>
      <c r="O146" s="200">
        <f t="shared" si="35"/>
        <v>0</v>
      </c>
      <c r="P146" s="200">
        <f t="shared" si="35"/>
        <v>0</v>
      </c>
      <c r="Q146" s="200">
        <f t="shared" si="35"/>
        <v>0</v>
      </c>
      <c r="R146" s="200">
        <f t="shared" si="35"/>
        <v>0</v>
      </c>
      <c r="S146" s="200">
        <f t="shared" si="35"/>
        <v>0</v>
      </c>
      <c r="T146" s="200">
        <f t="shared" si="35"/>
        <v>0</v>
      </c>
      <c r="U146" s="200">
        <f t="shared" si="35"/>
        <v>0</v>
      </c>
      <c r="V146" s="200">
        <f t="shared" si="35"/>
        <v>0</v>
      </c>
    </row>
    <row r="147" spans="2:22" outlineLevel="2" x14ac:dyDescent="0.2">
      <c r="B147" s="692">
        <v>161</v>
      </c>
      <c r="C147" s="692"/>
      <c r="D147" s="692"/>
      <c r="E147" s="692"/>
      <c r="F147" s="35"/>
      <c r="G147" s="32" t="s">
        <v>726</v>
      </c>
      <c r="I147" s="583">
        <f t="shared" ref="I147:I210" si="36">SUM(K147:V147)</f>
        <v>0</v>
      </c>
      <c r="K147" s="198">
        <f t="shared" si="35"/>
        <v>0</v>
      </c>
      <c r="L147" s="198">
        <f t="shared" si="35"/>
        <v>0</v>
      </c>
      <c r="M147" s="198">
        <f t="shared" si="35"/>
        <v>0</v>
      </c>
      <c r="N147" s="198">
        <f t="shared" si="35"/>
        <v>0</v>
      </c>
      <c r="O147" s="198">
        <f t="shared" si="35"/>
        <v>0</v>
      </c>
      <c r="P147" s="198">
        <f t="shared" si="35"/>
        <v>0</v>
      </c>
      <c r="Q147" s="198">
        <f t="shared" si="35"/>
        <v>0</v>
      </c>
      <c r="R147" s="198">
        <f t="shared" si="35"/>
        <v>0</v>
      </c>
      <c r="S147" s="198">
        <f t="shared" si="35"/>
        <v>0</v>
      </c>
      <c r="T147" s="198">
        <f t="shared" si="35"/>
        <v>0</v>
      </c>
      <c r="U147" s="198">
        <f t="shared" si="35"/>
        <v>0</v>
      </c>
      <c r="V147" s="198">
        <f t="shared" si="35"/>
        <v>0</v>
      </c>
    </row>
    <row r="148" spans="2:22" s="23" customFormat="1" outlineLevel="3" x14ac:dyDescent="0.2">
      <c r="B148" s="688">
        <v>16101</v>
      </c>
      <c r="C148" s="688"/>
      <c r="D148" s="688"/>
      <c r="E148" s="688"/>
      <c r="F148" s="36"/>
      <c r="G148" s="34" t="s">
        <v>1273</v>
      </c>
      <c r="I148" s="578">
        <f t="shared" si="36"/>
        <v>0</v>
      </c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</row>
    <row r="149" spans="2:22" outlineLevel="1" x14ac:dyDescent="0.2">
      <c r="B149" s="694">
        <v>1700</v>
      </c>
      <c r="C149" s="694"/>
      <c r="D149" s="694"/>
      <c r="E149" s="694"/>
      <c r="F149" s="50"/>
      <c r="G149" s="51" t="s">
        <v>44</v>
      </c>
      <c r="I149" s="582">
        <f t="shared" si="36"/>
        <v>0</v>
      </c>
      <c r="K149" s="200">
        <f t="shared" ref="K149:V149" si="37">SUM(K150,K161)</f>
        <v>0</v>
      </c>
      <c r="L149" s="200">
        <f t="shared" si="37"/>
        <v>0</v>
      </c>
      <c r="M149" s="200">
        <f t="shared" si="37"/>
        <v>0</v>
      </c>
      <c r="N149" s="200">
        <f t="shared" si="37"/>
        <v>0</v>
      </c>
      <c r="O149" s="200">
        <f t="shared" si="37"/>
        <v>0</v>
      </c>
      <c r="P149" s="200">
        <f t="shared" si="37"/>
        <v>0</v>
      </c>
      <c r="Q149" s="200">
        <f t="shared" si="37"/>
        <v>0</v>
      </c>
      <c r="R149" s="200">
        <f t="shared" si="37"/>
        <v>0</v>
      </c>
      <c r="S149" s="200">
        <f t="shared" si="37"/>
        <v>0</v>
      </c>
      <c r="T149" s="200">
        <f t="shared" si="37"/>
        <v>0</v>
      </c>
      <c r="U149" s="200">
        <f t="shared" si="37"/>
        <v>0</v>
      </c>
      <c r="V149" s="200">
        <f t="shared" si="37"/>
        <v>0</v>
      </c>
    </row>
    <row r="150" spans="2:22" outlineLevel="2" x14ac:dyDescent="0.2">
      <c r="B150" s="692">
        <v>171</v>
      </c>
      <c r="C150" s="692"/>
      <c r="D150" s="692"/>
      <c r="E150" s="692"/>
      <c r="F150" s="35"/>
      <c r="G150" s="32" t="s">
        <v>138</v>
      </c>
      <c r="I150" s="583">
        <f t="shared" si="36"/>
        <v>0</v>
      </c>
      <c r="K150" s="198">
        <f t="shared" ref="K150:V150" si="38">SUM(K151:K160)</f>
        <v>0</v>
      </c>
      <c r="L150" s="198">
        <f t="shared" si="38"/>
        <v>0</v>
      </c>
      <c r="M150" s="198">
        <f t="shared" si="38"/>
        <v>0</v>
      </c>
      <c r="N150" s="198">
        <f t="shared" si="38"/>
        <v>0</v>
      </c>
      <c r="O150" s="198">
        <f t="shared" si="38"/>
        <v>0</v>
      </c>
      <c r="P150" s="198">
        <f t="shared" si="38"/>
        <v>0</v>
      </c>
      <c r="Q150" s="198">
        <f t="shared" si="38"/>
        <v>0</v>
      </c>
      <c r="R150" s="198">
        <f t="shared" si="38"/>
        <v>0</v>
      </c>
      <c r="S150" s="198">
        <f t="shared" si="38"/>
        <v>0</v>
      </c>
      <c r="T150" s="198">
        <f t="shared" si="38"/>
        <v>0</v>
      </c>
      <c r="U150" s="198">
        <f t="shared" si="38"/>
        <v>0</v>
      </c>
      <c r="V150" s="198">
        <f t="shared" si="38"/>
        <v>0</v>
      </c>
    </row>
    <row r="151" spans="2:22" s="23" customFormat="1" outlineLevel="3" x14ac:dyDescent="0.2">
      <c r="B151" s="688">
        <v>17101</v>
      </c>
      <c r="C151" s="688"/>
      <c r="D151" s="688"/>
      <c r="E151" s="688"/>
      <c r="F151" s="36"/>
      <c r="G151" s="34" t="s">
        <v>727</v>
      </c>
      <c r="I151" s="578">
        <f t="shared" si="36"/>
        <v>0</v>
      </c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</row>
    <row r="152" spans="2:22" s="23" customFormat="1" outlineLevel="3" x14ac:dyDescent="0.2">
      <c r="B152" s="688">
        <v>17102</v>
      </c>
      <c r="C152" s="688"/>
      <c r="D152" s="688"/>
      <c r="E152" s="688"/>
      <c r="F152" s="36"/>
      <c r="G152" s="34" t="s">
        <v>728</v>
      </c>
      <c r="I152" s="578">
        <f t="shared" si="36"/>
        <v>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</row>
    <row r="153" spans="2:22" s="23" customFormat="1" outlineLevel="3" x14ac:dyDescent="0.2">
      <c r="B153" s="688">
        <v>17103</v>
      </c>
      <c r="C153" s="688"/>
      <c r="D153" s="688"/>
      <c r="E153" s="688"/>
      <c r="F153" s="36"/>
      <c r="G153" s="34" t="s">
        <v>729</v>
      </c>
      <c r="I153" s="578">
        <f t="shared" si="36"/>
        <v>0</v>
      </c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</row>
    <row r="154" spans="2:22" s="23" customFormat="1" outlineLevel="3" x14ac:dyDescent="0.2">
      <c r="B154" s="688">
        <v>17104</v>
      </c>
      <c r="C154" s="688"/>
      <c r="D154" s="688"/>
      <c r="E154" s="688"/>
      <c r="F154" s="36"/>
      <c r="G154" s="34" t="s">
        <v>730</v>
      </c>
      <c r="I154" s="578">
        <f t="shared" si="36"/>
        <v>0</v>
      </c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</row>
    <row r="155" spans="2:22" s="23" customFormat="1" outlineLevel="3" x14ac:dyDescent="0.2">
      <c r="B155" s="688">
        <v>17105</v>
      </c>
      <c r="C155" s="688"/>
      <c r="D155" s="688"/>
      <c r="E155" s="688"/>
      <c r="F155" s="36"/>
      <c r="G155" s="34" t="s">
        <v>731</v>
      </c>
      <c r="I155" s="578">
        <f t="shared" si="36"/>
        <v>0</v>
      </c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</row>
    <row r="156" spans="2:22" s="23" customFormat="1" outlineLevel="3" x14ac:dyDescent="0.2">
      <c r="B156" s="688">
        <v>17106</v>
      </c>
      <c r="C156" s="688"/>
      <c r="D156" s="688"/>
      <c r="E156" s="688"/>
      <c r="F156" s="36"/>
      <c r="G156" s="34" t="s">
        <v>732</v>
      </c>
      <c r="I156" s="578">
        <f t="shared" si="36"/>
        <v>0</v>
      </c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</row>
    <row r="157" spans="2:22" s="23" customFormat="1" outlineLevel="3" x14ac:dyDescent="0.2">
      <c r="B157" s="688">
        <v>17107</v>
      </c>
      <c r="C157" s="688"/>
      <c r="D157" s="688"/>
      <c r="E157" s="688"/>
      <c r="F157" s="36"/>
      <c r="G157" s="34" t="s">
        <v>733</v>
      </c>
      <c r="I157" s="578">
        <f t="shared" si="36"/>
        <v>0</v>
      </c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</row>
    <row r="158" spans="2:22" s="23" customFormat="1" outlineLevel="3" x14ac:dyDescent="0.2">
      <c r="B158" s="688">
        <v>17108</v>
      </c>
      <c r="C158" s="688"/>
      <c r="D158" s="688"/>
      <c r="E158" s="688"/>
      <c r="F158" s="36"/>
      <c r="G158" s="34" t="s">
        <v>734</v>
      </c>
      <c r="I158" s="578">
        <f t="shared" si="36"/>
        <v>0</v>
      </c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</row>
    <row r="159" spans="2:22" s="23" customFormat="1" outlineLevel="3" x14ac:dyDescent="0.2">
      <c r="B159" s="688">
        <v>17109</v>
      </c>
      <c r="C159" s="688"/>
      <c r="D159" s="688"/>
      <c r="E159" s="688"/>
      <c r="F159" s="36"/>
      <c r="G159" s="34" t="s">
        <v>735</v>
      </c>
      <c r="I159" s="578">
        <f t="shared" si="36"/>
        <v>0</v>
      </c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</row>
    <row r="160" spans="2:22" s="23" customFormat="1" outlineLevel="3" x14ac:dyDescent="0.2">
      <c r="B160" s="688">
        <v>17110</v>
      </c>
      <c r="C160" s="688"/>
      <c r="D160" s="688"/>
      <c r="E160" s="688"/>
      <c r="F160" s="36"/>
      <c r="G160" s="34" t="s">
        <v>736</v>
      </c>
      <c r="I160" s="578">
        <f t="shared" si="36"/>
        <v>0</v>
      </c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</row>
    <row r="161" spans="2:22" ht="13.15" customHeight="1" outlineLevel="2" x14ac:dyDescent="0.2">
      <c r="B161" s="692">
        <v>172</v>
      </c>
      <c r="C161" s="692"/>
      <c r="D161" s="692"/>
      <c r="E161" s="692"/>
      <c r="F161" s="35"/>
      <c r="G161" s="32" t="s">
        <v>922</v>
      </c>
      <c r="I161" s="583">
        <f t="shared" si="36"/>
        <v>0</v>
      </c>
      <c r="K161" s="198">
        <f t="shared" ref="K161:V161" si="39">SUM(K162)</f>
        <v>0</v>
      </c>
      <c r="L161" s="198">
        <f t="shared" si="39"/>
        <v>0</v>
      </c>
      <c r="M161" s="198">
        <f t="shared" si="39"/>
        <v>0</v>
      </c>
      <c r="N161" s="198">
        <f t="shared" si="39"/>
        <v>0</v>
      </c>
      <c r="O161" s="198">
        <f t="shared" si="39"/>
        <v>0</v>
      </c>
      <c r="P161" s="198">
        <f t="shared" si="39"/>
        <v>0</v>
      </c>
      <c r="Q161" s="198">
        <f t="shared" si="39"/>
        <v>0</v>
      </c>
      <c r="R161" s="198">
        <f t="shared" si="39"/>
        <v>0</v>
      </c>
      <c r="S161" s="198">
        <f t="shared" si="39"/>
        <v>0</v>
      </c>
      <c r="T161" s="198">
        <f t="shared" si="39"/>
        <v>0</v>
      </c>
      <c r="U161" s="198">
        <f t="shared" si="39"/>
        <v>0</v>
      </c>
      <c r="V161" s="198">
        <f t="shared" si="39"/>
        <v>0</v>
      </c>
    </row>
    <row r="162" spans="2:22" s="23" customFormat="1" outlineLevel="3" x14ac:dyDescent="0.2">
      <c r="B162" s="688">
        <v>17201</v>
      </c>
      <c r="C162" s="688"/>
      <c r="D162" s="688"/>
      <c r="E162" s="688"/>
      <c r="F162" s="36"/>
      <c r="G162" s="34" t="s">
        <v>922</v>
      </c>
      <c r="I162" s="578">
        <f t="shared" si="36"/>
        <v>0</v>
      </c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</row>
    <row r="163" spans="2:22" x14ac:dyDescent="0.2">
      <c r="B163" s="693">
        <v>2000</v>
      </c>
      <c r="C163" s="693"/>
      <c r="D163" s="693"/>
      <c r="E163" s="693"/>
      <c r="F163" s="48"/>
      <c r="G163" s="49" t="s">
        <v>45</v>
      </c>
      <c r="I163" s="581">
        <f t="shared" si="36"/>
        <v>0</v>
      </c>
      <c r="K163" s="201">
        <f t="shared" ref="K163:V163" si="40">SUM(K164,K184,K194,K213,K234,K249,K257,K268,K275)</f>
        <v>0</v>
      </c>
      <c r="L163" s="201">
        <f t="shared" si="40"/>
        <v>0</v>
      </c>
      <c r="M163" s="201">
        <f t="shared" si="40"/>
        <v>0</v>
      </c>
      <c r="N163" s="201">
        <f t="shared" si="40"/>
        <v>0</v>
      </c>
      <c r="O163" s="201">
        <f t="shared" si="40"/>
        <v>0</v>
      </c>
      <c r="P163" s="201">
        <f t="shared" si="40"/>
        <v>0</v>
      </c>
      <c r="Q163" s="201">
        <f t="shared" si="40"/>
        <v>0</v>
      </c>
      <c r="R163" s="201">
        <f t="shared" si="40"/>
        <v>0</v>
      </c>
      <c r="S163" s="201">
        <f t="shared" si="40"/>
        <v>0</v>
      </c>
      <c r="T163" s="201">
        <f t="shared" si="40"/>
        <v>0</v>
      </c>
      <c r="U163" s="201">
        <f t="shared" si="40"/>
        <v>0</v>
      </c>
      <c r="V163" s="201">
        <f t="shared" si="40"/>
        <v>0</v>
      </c>
    </row>
    <row r="164" spans="2:22" ht="25.5" outlineLevel="1" x14ac:dyDescent="0.2">
      <c r="B164" s="694">
        <v>2100</v>
      </c>
      <c r="C164" s="694"/>
      <c r="D164" s="694"/>
      <c r="E164" s="694"/>
      <c r="F164" s="50"/>
      <c r="G164" s="343" t="s">
        <v>46</v>
      </c>
      <c r="I164" s="582">
        <f t="shared" si="36"/>
        <v>0</v>
      </c>
      <c r="K164" s="200">
        <f t="shared" ref="K164:V164" si="41">SUM(K165,K167,K170,K172,K174,K178,K180,K182)</f>
        <v>0</v>
      </c>
      <c r="L164" s="200">
        <f t="shared" si="41"/>
        <v>0</v>
      </c>
      <c r="M164" s="200">
        <f t="shared" si="41"/>
        <v>0</v>
      </c>
      <c r="N164" s="200">
        <f t="shared" si="41"/>
        <v>0</v>
      </c>
      <c r="O164" s="200">
        <f t="shared" si="41"/>
        <v>0</v>
      </c>
      <c r="P164" s="200">
        <f t="shared" si="41"/>
        <v>0</v>
      </c>
      <c r="Q164" s="200">
        <f t="shared" si="41"/>
        <v>0</v>
      </c>
      <c r="R164" s="200">
        <f t="shared" si="41"/>
        <v>0</v>
      </c>
      <c r="S164" s="200">
        <f t="shared" si="41"/>
        <v>0</v>
      </c>
      <c r="T164" s="200">
        <f t="shared" si="41"/>
        <v>0</v>
      </c>
      <c r="U164" s="200">
        <f t="shared" si="41"/>
        <v>0</v>
      </c>
      <c r="V164" s="200">
        <f t="shared" si="41"/>
        <v>0</v>
      </c>
    </row>
    <row r="165" spans="2:22" outlineLevel="2" x14ac:dyDescent="0.2">
      <c r="B165" s="692">
        <v>211</v>
      </c>
      <c r="C165" s="692"/>
      <c r="D165" s="692"/>
      <c r="E165" s="692"/>
      <c r="F165" s="35"/>
      <c r="G165" s="32" t="s">
        <v>139</v>
      </c>
      <c r="I165" s="583">
        <f t="shared" si="36"/>
        <v>0</v>
      </c>
      <c r="K165" s="198">
        <f t="shared" ref="K165:V165" si="42">SUM(K166)</f>
        <v>0</v>
      </c>
      <c r="L165" s="198">
        <f t="shared" si="42"/>
        <v>0</v>
      </c>
      <c r="M165" s="198">
        <f t="shared" si="42"/>
        <v>0</v>
      </c>
      <c r="N165" s="198">
        <f t="shared" si="42"/>
        <v>0</v>
      </c>
      <c r="O165" s="198">
        <f t="shared" si="42"/>
        <v>0</v>
      </c>
      <c r="P165" s="198">
        <f t="shared" si="42"/>
        <v>0</v>
      </c>
      <c r="Q165" s="198">
        <f t="shared" si="42"/>
        <v>0</v>
      </c>
      <c r="R165" s="198">
        <f t="shared" si="42"/>
        <v>0</v>
      </c>
      <c r="S165" s="198">
        <f t="shared" si="42"/>
        <v>0</v>
      </c>
      <c r="T165" s="198">
        <f t="shared" si="42"/>
        <v>0</v>
      </c>
      <c r="U165" s="198">
        <f t="shared" si="42"/>
        <v>0</v>
      </c>
      <c r="V165" s="198">
        <f t="shared" si="42"/>
        <v>0</v>
      </c>
    </row>
    <row r="166" spans="2:22" s="23" customFormat="1" outlineLevel="3" x14ac:dyDescent="0.2">
      <c r="B166" s="688">
        <v>21101</v>
      </c>
      <c r="C166" s="688"/>
      <c r="D166" s="688"/>
      <c r="E166" s="688"/>
      <c r="F166" s="36"/>
      <c r="G166" s="342" t="s">
        <v>139</v>
      </c>
      <c r="I166" s="578">
        <f t="shared" si="36"/>
        <v>0</v>
      </c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</row>
    <row r="167" spans="2:22" outlineLevel="2" x14ac:dyDescent="0.2">
      <c r="B167" s="692">
        <v>212</v>
      </c>
      <c r="C167" s="692"/>
      <c r="D167" s="692"/>
      <c r="E167" s="692"/>
      <c r="F167" s="35"/>
      <c r="G167" s="32" t="s">
        <v>140</v>
      </c>
      <c r="I167" s="583">
        <f t="shared" si="36"/>
        <v>0</v>
      </c>
      <c r="K167" s="198">
        <f t="shared" ref="K167:V167" si="43">SUM(K168:K169)</f>
        <v>0</v>
      </c>
      <c r="L167" s="198">
        <f t="shared" si="43"/>
        <v>0</v>
      </c>
      <c r="M167" s="198">
        <f t="shared" si="43"/>
        <v>0</v>
      </c>
      <c r="N167" s="198">
        <f t="shared" si="43"/>
        <v>0</v>
      </c>
      <c r="O167" s="198">
        <f t="shared" si="43"/>
        <v>0</v>
      </c>
      <c r="P167" s="198">
        <f t="shared" si="43"/>
        <v>0</v>
      </c>
      <c r="Q167" s="198">
        <f t="shared" si="43"/>
        <v>0</v>
      </c>
      <c r="R167" s="198">
        <f t="shared" si="43"/>
        <v>0</v>
      </c>
      <c r="S167" s="198">
        <f t="shared" si="43"/>
        <v>0</v>
      </c>
      <c r="T167" s="198">
        <f t="shared" si="43"/>
        <v>0</v>
      </c>
      <c r="U167" s="198">
        <f t="shared" si="43"/>
        <v>0</v>
      </c>
      <c r="V167" s="198">
        <f t="shared" si="43"/>
        <v>0</v>
      </c>
    </row>
    <row r="168" spans="2:22" s="23" customFormat="1" outlineLevel="3" x14ac:dyDescent="0.2">
      <c r="B168" s="688">
        <v>21201</v>
      </c>
      <c r="C168" s="688"/>
      <c r="D168" s="688"/>
      <c r="E168" s="688"/>
      <c r="F168" s="36"/>
      <c r="G168" s="342" t="s">
        <v>140</v>
      </c>
      <c r="I168" s="578">
        <f t="shared" si="36"/>
        <v>0</v>
      </c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</row>
    <row r="169" spans="2:22" s="23" customFormat="1" outlineLevel="3" x14ac:dyDescent="0.2">
      <c r="B169" s="688">
        <v>21202</v>
      </c>
      <c r="C169" s="688"/>
      <c r="D169" s="688"/>
      <c r="E169" s="688"/>
      <c r="F169" s="36"/>
      <c r="G169" s="342" t="s">
        <v>1274</v>
      </c>
      <c r="I169" s="578">
        <f t="shared" si="36"/>
        <v>0</v>
      </c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</row>
    <row r="170" spans="2:22" outlineLevel="2" x14ac:dyDescent="0.2">
      <c r="B170" s="692">
        <v>213</v>
      </c>
      <c r="C170" s="692"/>
      <c r="D170" s="692"/>
      <c r="E170" s="692"/>
      <c r="F170" s="35"/>
      <c r="G170" s="32" t="s">
        <v>923</v>
      </c>
      <c r="I170" s="583">
        <f t="shared" si="36"/>
        <v>0</v>
      </c>
      <c r="K170" s="198">
        <f t="shared" ref="K170:V170" si="44">SUM(K171)</f>
        <v>0</v>
      </c>
      <c r="L170" s="198">
        <f t="shared" si="44"/>
        <v>0</v>
      </c>
      <c r="M170" s="198">
        <f t="shared" si="44"/>
        <v>0</v>
      </c>
      <c r="N170" s="198">
        <f t="shared" si="44"/>
        <v>0</v>
      </c>
      <c r="O170" s="198">
        <f t="shared" si="44"/>
        <v>0</v>
      </c>
      <c r="P170" s="198">
        <f t="shared" si="44"/>
        <v>0</v>
      </c>
      <c r="Q170" s="198">
        <f t="shared" si="44"/>
        <v>0</v>
      </c>
      <c r="R170" s="198">
        <f t="shared" si="44"/>
        <v>0</v>
      </c>
      <c r="S170" s="198">
        <f t="shared" si="44"/>
        <v>0</v>
      </c>
      <c r="T170" s="198">
        <f t="shared" si="44"/>
        <v>0</v>
      </c>
      <c r="U170" s="198">
        <f t="shared" si="44"/>
        <v>0</v>
      </c>
      <c r="V170" s="198">
        <f t="shared" si="44"/>
        <v>0</v>
      </c>
    </row>
    <row r="171" spans="2:22" s="23" customFormat="1" outlineLevel="3" x14ac:dyDescent="0.2">
      <c r="B171" s="688">
        <v>21301</v>
      </c>
      <c r="C171" s="688"/>
      <c r="D171" s="688"/>
      <c r="E171" s="688"/>
      <c r="F171" s="36"/>
      <c r="G171" s="34" t="s">
        <v>923</v>
      </c>
      <c r="I171" s="578">
        <f t="shared" si="36"/>
        <v>0</v>
      </c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</row>
    <row r="172" spans="2:22" ht="25.5" outlineLevel="2" x14ac:dyDescent="0.2">
      <c r="B172" s="692">
        <v>214</v>
      </c>
      <c r="C172" s="692"/>
      <c r="D172" s="692"/>
      <c r="E172" s="692"/>
      <c r="F172" s="35"/>
      <c r="G172" s="32" t="s">
        <v>141</v>
      </c>
      <c r="I172" s="583">
        <f t="shared" si="36"/>
        <v>0</v>
      </c>
      <c r="K172" s="198">
        <f t="shared" ref="K172:V172" si="45">SUM(K173)</f>
        <v>0</v>
      </c>
      <c r="L172" s="198">
        <f t="shared" si="45"/>
        <v>0</v>
      </c>
      <c r="M172" s="198">
        <f t="shared" si="45"/>
        <v>0</v>
      </c>
      <c r="N172" s="198">
        <f t="shared" si="45"/>
        <v>0</v>
      </c>
      <c r="O172" s="198">
        <f t="shared" si="45"/>
        <v>0</v>
      </c>
      <c r="P172" s="198">
        <f t="shared" si="45"/>
        <v>0</v>
      </c>
      <c r="Q172" s="198">
        <f t="shared" si="45"/>
        <v>0</v>
      </c>
      <c r="R172" s="198">
        <f t="shared" si="45"/>
        <v>0</v>
      </c>
      <c r="S172" s="198">
        <f t="shared" si="45"/>
        <v>0</v>
      </c>
      <c r="T172" s="198">
        <f t="shared" si="45"/>
        <v>0</v>
      </c>
      <c r="U172" s="198">
        <f t="shared" si="45"/>
        <v>0</v>
      </c>
      <c r="V172" s="198">
        <f t="shared" si="45"/>
        <v>0</v>
      </c>
    </row>
    <row r="173" spans="2:22" s="23" customFormat="1" ht="25.5" outlineLevel="3" x14ac:dyDescent="0.2">
      <c r="B173" s="688">
        <v>21401</v>
      </c>
      <c r="C173" s="688"/>
      <c r="D173" s="688"/>
      <c r="E173" s="688"/>
      <c r="F173" s="36"/>
      <c r="G173" s="342" t="s">
        <v>141</v>
      </c>
      <c r="I173" s="578">
        <f t="shared" si="36"/>
        <v>0</v>
      </c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</row>
    <row r="174" spans="2:22" outlineLevel="2" x14ac:dyDescent="0.2">
      <c r="B174" s="692">
        <v>215</v>
      </c>
      <c r="C174" s="692"/>
      <c r="D174" s="692"/>
      <c r="E174" s="692"/>
      <c r="F174" s="35"/>
      <c r="G174" s="32" t="s">
        <v>142</v>
      </c>
      <c r="I174" s="583">
        <f t="shared" si="36"/>
        <v>0</v>
      </c>
      <c r="K174" s="198">
        <f t="shared" ref="K174:V174" si="46">SUM(K175:K177)</f>
        <v>0</v>
      </c>
      <c r="L174" s="198">
        <f t="shared" si="46"/>
        <v>0</v>
      </c>
      <c r="M174" s="198">
        <f t="shared" si="46"/>
        <v>0</v>
      </c>
      <c r="N174" s="198">
        <f t="shared" si="46"/>
        <v>0</v>
      </c>
      <c r="O174" s="198">
        <f t="shared" si="46"/>
        <v>0</v>
      </c>
      <c r="P174" s="198">
        <f t="shared" si="46"/>
        <v>0</v>
      </c>
      <c r="Q174" s="198">
        <f t="shared" si="46"/>
        <v>0</v>
      </c>
      <c r="R174" s="198">
        <f t="shared" si="46"/>
        <v>0</v>
      </c>
      <c r="S174" s="198">
        <f t="shared" si="46"/>
        <v>0</v>
      </c>
      <c r="T174" s="198">
        <f t="shared" si="46"/>
        <v>0</v>
      </c>
      <c r="U174" s="198">
        <f t="shared" si="46"/>
        <v>0</v>
      </c>
      <c r="V174" s="198">
        <f t="shared" si="46"/>
        <v>0</v>
      </c>
    </row>
    <row r="175" spans="2:22" s="23" customFormat="1" outlineLevel="3" x14ac:dyDescent="0.2">
      <c r="B175" s="688">
        <v>21501</v>
      </c>
      <c r="C175" s="688"/>
      <c r="D175" s="688"/>
      <c r="E175" s="688"/>
      <c r="F175" s="36"/>
      <c r="G175" s="34" t="s">
        <v>142</v>
      </c>
      <c r="I175" s="578">
        <f t="shared" si="36"/>
        <v>0</v>
      </c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</row>
    <row r="176" spans="2:22" s="23" customFormat="1" outlineLevel="3" x14ac:dyDescent="0.2">
      <c r="B176" s="688">
        <v>21502</v>
      </c>
      <c r="C176" s="688"/>
      <c r="D176" s="688"/>
      <c r="E176" s="688"/>
      <c r="F176" s="36"/>
      <c r="G176" s="34" t="s">
        <v>1275</v>
      </c>
      <c r="I176" s="578">
        <f t="shared" si="36"/>
        <v>0</v>
      </c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</row>
    <row r="177" spans="2:22" s="23" customFormat="1" outlineLevel="3" x14ac:dyDescent="0.2">
      <c r="B177" s="688">
        <v>21503</v>
      </c>
      <c r="C177" s="688"/>
      <c r="D177" s="688"/>
      <c r="E177" s="688"/>
      <c r="F177" s="36"/>
      <c r="G177" s="34" t="s">
        <v>1276</v>
      </c>
      <c r="I177" s="578">
        <f t="shared" si="36"/>
        <v>0</v>
      </c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</row>
    <row r="178" spans="2:22" outlineLevel="2" x14ac:dyDescent="0.2">
      <c r="B178" s="692">
        <v>216</v>
      </c>
      <c r="C178" s="692"/>
      <c r="D178" s="692"/>
      <c r="E178" s="692"/>
      <c r="F178" s="35"/>
      <c r="G178" s="32" t="s">
        <v>143</v>
      </c>
      <c r="I178" s="583">
        <f t="shared" si="36"/>
        <v>0</v>
      </c>
      <c r="K178" s="198">
        <f t="shared" ref="K178:V178" si="47">SUM(K179)</f>
        <v>0</v>
      </c>
      <c r="L178" s="198">
        <f t="shared" si="47"/>
        <v>0</v>
      </c>
      <c r="M178" s="198">
        <f t="shared" si="47"/>
        <v>0</v>
      </c>
      <c r="N178" s="198">
        <f t="shared" si="47"/>
        <v>0</v>
      </c>
      <c r="O178" s="198">
        <f t="shared" si="47"/>
        <v>0</v>
      </c>
      <c r="P178" s="198">
        <f t="shared" si="47"/>
        <v>0</v>
      </c>
      <c r="Q178" s="198">
        <f t="shared" si="47"/>
        <v>0</v>
      </c>
      <c r="R178" s="198">
        <f t="shared" si="47"/>
        <v>0</v>
      </c>
      <c r="S178" s="198">
        <f t="shared" si="47"/>
        <v>0</v>
      </c>
      <c r="T178" s="198">
        <f t="shared" si="47"/>
        <v>0</v>
      </c>
      <c r="U178" s="198">
        <f t="shared" si="47"/>
        <v>0</v>
      </c>
      <c r="V178" s="198">
        <f t="shared" si="47"/>
        <v>0</v>
      </c>
    </row>
    <row r="179" spans="2:22" s="23" customFormat="1" outlineLevel="3" x14ac:dyDescent="0.2">
      <c r="B179" s="688">
        <v>21601</v>
      </c>
      <c r="C179" s="688"/>
      <c r="D179" s="688"/>
      <c r="E179" s="688"/>
      <c r="F179" s="36"/>
      <c r="G179" s="34" t="s">
        <v>143</v>
      </c>
      <c r="I179" s="578">
        <f t="shared" si="36"/>
        <v>0</v>
      </c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</row>
    <row r="180" spans="2:22" outlineLevel="2" x14ac:dyDescent="0.2">
      <c r="B180" s="692">
        <v>217</v>
      </c>
      <c r="C180" s="692"/>
      <c r="D180" s="692"/>
      <c r="E180" s="692"/>
      <c r="F180" s="35"/>
      <c r="G180" s="32" t="s">
        <v>144</v>
      </c>
      <c r="I180" s="583">
        <f t="shared" si="36"/>
        <v>0</v>
      </c>
      <c r="K180" s="198">
        <f t="shared" ref="K180:V180" si="48">SUM(K181)</f>
        <v>0</v>
      </c>
      <c r="L180" s="198">
        <f t="shared" si="48"/>
        <v>0</v>
      </c>
      <c r="M180" s="198">
        <f t="shared" si="48"/>
        <v>0</v>
      </c>
      <c r="N180" s="198">
        <f t="shared" si="48"/>
        <v>0</v>
      </c>
      <c r="O180" s="198">
        <f t="shared" si="48"/>
        <v>0</v>
      </c>
      <c r="P180" s="198">
        <f t="shared" si="48"/>
        <v>0</v>
      </c>
      <c r="Q180" s="198">
        <f t="shared" si="48"/>
        <v>0</v>
      </c>
      <c r="R180" s="198">
        <f t="shared" si="48"/>
        <v>0</v>
      </c>
      <c r="S180" s="198">
        <f t="shared" si="48"/>
        <v>0</v>
      </c>
      <c r="T180" s="198">
        <f t="shared" si="48"/>
        <v>0</v>
      </c>
      <c r="U180" s="198">
        <f t="shared" si="48"/>
        <v>0</v>
      </c>
      <c r="V180" s="198">
        <f t="shared" si="48"/>
        <v>0</v>
      </c>
    </row>
    <row r="181" spans="2:22" s="23" customFormat="1" outlineLevel="3" x14ac:dyDescent="0.2">
      <c r="B181" s="688">
        <v>21701</v>
      </c>
      <c r="C181" s="688"/>
      <c r="D181" s="688"/>
      <c r="E181" s="688"/>
      <c r="F181" s="36"/>
      <c r="G181" s="34" t="s">
        <v>737</v>
      </c>
      <c r="I181" s="578">
        <f t="shared" si="36"/>
        <v>0</v>
      </c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</row>
    <row r="182" spans="2:22" outlineLevel="2" x14ac:dyDescent="0.2">
      <c r="B182" s="692">
        <v>218</v>
      </c>
      <c r="C182" s="692"/>
      <c r="D182" s="692"/>
      <c r="E182" s="692"/>
      <c r="F182" s="35"/>
      <c r="G182" s="32" t="s">
        <v>145</v>
      </c>
      <c r="I182" s="583">
        <f t="shared" si="36"/>
        <v>0</v>
      </c>
      <c r="K182" s="198">
        <f t="shared" ref="K182:V182" si="49">SUM(K183)</f>
        <v>0</v>
      </c>
      <c r="L182" s="198">
        <f t="shared" si="49"/>
        <v>0</v>
      </c>
      <c r="M182" s="198">
        <f t="shared" si="49"/>
        <v>0</v>
      </c>
      <c r="N182" s="198">
        <f t="shared" si="49"/>
        <v>0</v>
      </c>
      <c r="O182" s="198">
        <f t="shared" si="49"/>
        <v>0</v>
      </c>
      <c r="P182" s="198">
        <f t="shared" si="49"/>
        <v>0</v>
      </c>
      <c r="Q182" s="198">
        <f t="shared" si="49"/>
        <v>0</v>
      </c>
      <c r="R182" s="198">
        <f t="shared" si="49"/>
        <v>0</v>
      </c>
      <c r="S182" s="198">
        <f t="shared" si="49"/>
        <v>0</v>
      </c>
      <c r="T182" s="198">
        <f t="shared" si="49"/>
        <v>0</v>
      </c>
      <c r="U182" s="198">
        <f t="shared" si="49"/>
        <v>0</v>
      </c>
      <c r="V182" s="198">
        <f t="shared" si="49"/>
        <v>0</v>
      </c>
    </row>
    <row r="183" spans="2:22" s="23" customFormat="1" outlineLevel="3" x14ac:dyDescent="0.2">
      <c r="B183" s="688">
        <v>21801</v>
      </c>
      <c r="C183" s="688"/>
      <c r="D183" s="688"/>
      <c r="E183" s="688"/>
      <c r="F183" s="36"/>
      <c r="G183" s="34" t="s">
        <v>145</v>
      </c>
      <c r="I183" s="578">
        <f t="shared" si="36"/>
        <v>0</v>
      </c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</row>
    <row r="184" spans="2:22" outlineLevel="1" x14ac:dyDescent="0.2">
      <c r="B184" s="694">
        <v>2200</v>
      </c>
      <c r="C184" s="694"/>
      <c r="D184" s="694"/>
      <c r="E184" s="694"/>
      <c r="F184" s="50"/>
      <c r="G184" s="51" t="s">
        <v>47</v>
      </c>
      <c r="I184" s="582">
        <f t="shared" si="36"/>
        <v>0</v>
      </c>
      <c r="K184" s="200">
        <f t="shared" ref="K184:V184" si="50">SUM(K185,K190,K192)</f>
        <v>0</v>
      </c>
      <c r="L184" s="200">
        <f t="shared" si="50"/>
        <v>0</v>
      </c>
      <c r="M184" s="200">
        <f t="shared" si="50"/>
        <v>0</v>
      </c>
      <c r="N184" s="200">
        <f t="shared" si="50"/>
        <v>0</v>
      </c>
      <c r="O184" s="200">
        <f t="shared" si="50"/>
        <v>0</v>
      </c>
      <c r="P184" s="200">
        <f t="shared" si="50"/>
        <v>0</v>
      </c>
      <c r="Q184" s="200">
        <f t="shared" si="50"/>
        <v>0</v>
      </c>
      <c r="R184" s="200">
        <f t="shared" si="50"/>
        <v>0</v>
      </c>
      <c r="S184" s="200">
        <f t="shared" si="50"/>
        <v>0</v>
      </c>
      <c r="T184" s="200">
        <f t="shared" si="50"/>
        <v>0</v>
      </c>
      <c r="U184" s="200">
        <f t="shared" si="50"/>
        <v>0</v>
      </c>
      <c r="V184" s="200">
        <f t="shared" si="50"/>
        <v>0</v>
      </c>
    </row>
    <row r="185" spans="2:22" outlineLevel="2" x14ac:dyDescent="0.2">
      <c r="B185" s="692">
        <v>221</v>
      </c>
      <c r="C185" s="692"/>
      <c r="D185" s="692"/>
      <c r="E185" s="692"/>
      <c r="F185" s="35"/>
      <c r="G185" s="32" t="s">
        <v>146</v>
      </c>
      <c r="I185" s="583">
        <f t="shared" si="36"/>
        <v>0</v>
      </c>
      <c r="K185" s="198">
        <f t="shared" ref="K185:V185" si="51">SUM(K186:K189)</f>
        <v>0</v>
      </c>
      <c r="L185" s="198">
        <f t="shared" si="51"/>
        <v>0</v>
      </c>
      <c r="M185" s="198">
        <f t="shared" si="51"/>
        <v>0</v>
      </c>
      <c r="N185" s="198">
        <f t="shared" si="51"/>
        <v>0</v>
      </c>
      <c r="O185" s="198">
        <f t="shared" si="51"/>
        <v>0</v>
      </c>
      <c r="P185" s="198">
        <f t="shared" si="51"/>
        <v>0</v>
      </c>
      <c r="Q185" s="198">
        <f t="shared" si="51"/>
        <v>0</v>
      </c>
      <c r="R185" s="198">
        <f t="shared" si="51"/>
        <v>0</v>
      </c>
      <c r="S185" s="198">
        <f t="shared" si="51"/>
        <v>0</v>
      </c>
      <c r="T185" s="198">
        <f t="shared" si="51"/>
        <v>0</v>
      </c>
      <c r="U185" s="198">
        <f t="shared" si="51"/>
        <v>0</v>
      </c>
      <c r="V185" s="198">
        <f t="shared" si="51"/>
        <v>0</v>
      </c>
    </row>
    <row r="186" spans="2:22" s="23" customFormat="1" ht="25.5" outlineLevel="3" x14ac:dyDescent="0.2">
      <c r="B186" s="688">
        <v>22101</v>
      </c>
      <c r="C186" s="688"/>
      <c r="D186" s="688"/>
      <c r="E186" s="688"/>
      <c r="F186" s="36"/>
      <c r="G186" s="342" t="s">
        <v>1277</v>
      </c>
      <c r="I186" s="578">
        <f t="shared" si="36"/>
        <v>0</v>
      </c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</row>
    <row r="187" spans="2:22" s="23" customFormat="1" ht="25.5" outlineLevel="3" x14ac:dyDescent="0.2">
      <c r="B187" s="688">
        <v>22102</v>
      </c>
      <c r="C187" s="688"/>
      <c r="D187" s="688"/>
      <c r="E187" s="688"/>
      <c r="F187" s="36"/>
      <c r="G187" s="342" t="s">
        <v>1278</v>
      </c>
      <c r="I187" s="578">
        <f t="shared" si="36"/>
        <v>0</v>
      </c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</row>
    <row r="188" spans="2:22" s="23" customFormat="1" outlineLevel="3" x14ac:dyDescent="0.2">
      <c r="B188" s="688">
        <v>22103</v>
      </c>
      <c r="C188" s="688"/>
      <c r="D188" s="688"/>
      <c r="E188" s="688"/>
      <c r="F188" s="36"/>
      <c r="G188" s="342" t="s">
        <v>1279</v>
      </c>
      <c r="I188" s="578">
        <f t="shared" si="36"/>
        <v>0</v>
      </c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</row>
    <row r="189" spans="2:22" s="23" customFormat="1" ht="25.5" outlineLevel="3" x14ac:dyDescent="0.2">
      <c r="B189" s="688">
        <v>22104</v>
      </c>
      <c r="C189" s="688"/>
      <c r="D189" s="688"/>
      <c r="E189" s="688"/>
      <c r="F189" s="36"/>
      <c r="G189" s="342" t="s">
        <v>1280</v>
      </c>
      <c r="I189" s="578">
        <f t="shared" si="36"/>
        <v>0</v>
      </c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</row>
    <row r="190" spans="2:22" outlineLevel="2" x14ac:dyDescent="0.2">
      <c r="B190" s="692">
        <v>222</v>
      </c>
      <c r="C190" s="692"/>
      <c r="D190" s="692"/>
      <c r="E190" s="692"/>
      <c r="F190" s="35"/>
      <c r="G190" s="32" t="s">
        <v>147</v>
      </c>
      <c r="I190" s="583">
        <f t="shared" si="36"/>
        <v>0</v>
      </c>
      <c r="K190" s="198">
        <f t="shared" ref="K190:V190" si="52">SUM(K191)</f>
        <v>0</v>
      </c>
      <c r="L190" s="198">
        <f t="shared" si="52"/>
        <v>0</v>
      </c>
      <c r="M190" s="198">
        <f t="shared" si="52"/>
        <v>0</v>
      </c>
      <c r="N190" s="198">
        <f t="shared" si="52"/>
        <v>0</v>
      </c>
      <c r="O190" s="198">
        <f t="shared" si="52"/>
        <v>0</v>
      </c>
      <c r="P190" s="198">
        <f t="shared" si="52"/>
        <v>0</v>
      </c>
      <c r="Q190" s="198">
        <f t="shared" si="52"/>
        <v>0</v>
      </c>
      <c r="R190" s="198">
        <f t="shared" si="52"/>
        <v>0</v>
      </c>
      <c r="S190" s="198">
        <f t="shared" si="52"/>
        <v>0</v>
      </c>
      <c r="T190" s="198">
        <f t="shared" si="52"/>
        <v>0</v>
      </c>
      <c r="U190" s="198">
        <f t="shared" si="52"/>
        <v>0</v>
      </c>
      <c r="V190" s="198">
        <f t="shared" si="52"/>
        <v>0</v>
      </c>
    </row>
    <row r="191" spans="2:22" s="23" customFormat="1" outlineLevel="3" x14ac:dyDescent="0.2">
      <c r="B191" s="688">
        <v>22201</v>
      </c>
      <c r="C191" s="688"/>
      <c r="D191" s="688"/>
      <c r="E191" s="688"/>
      <c r="F191" s="36"/>
      <c r="G191" s="34" t="s">
        <v>147</v>
      </c>
      <c r="I191" s="578">
        <f t="shared" si="36"/>
        <v>0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</row>
    <row r="192" spans="2:22" outlineLevel="2" x14ac:dyDescent="0.2">
      <c r="B192" s="692">
        <v>223</v>
      </c>
      <c r="C192" s="692"/>
      <c r="D192" s="692"/>
      <c r="E192" s="692"/>
      <c r="F192" s="35"/>
      <c r="G192" s="32" t="s">
        <v>148</v>
      </c>
      <c r="I192" s="583">
        <f t="shared" si="36"/>
        <v>0</v>
      </c>
      <c r="K192" s="198">
        <f t="shared" ref="K192:V192" si="53">SUM(K193)</f>
        <v>0</v>
      </c>
      <c r="L192" s="198">
        <f t="shared" si="53"/>
        <v>0</v>
      </c>
      <c r="M192" s="198">
        <f t="shared" si="53"/>
        <v>0</v>
      </c>
      <c r="N192" s="198">
        <f t="shared" si="53"/>
        <v>0</v>
      </c>
      <c r="O192" s="198">
        <f t="shared" si="53"/>
        <v>0</v>
      </c>
      <c r="P192" s="198">
        <f t="shared" si="53"/>
        <v>0</v>
      </c>
      <c r="Q192" s="198">
        <f t="shared" si="53"/>
        <v>0</v>
      </c>
      <c r="R192" s="198">
        <f t="shared" si="53"/>
        <v>0</v>
      </c>
      <c r="S192" s="198">
        <f t="shared" si="53"/>
        <v>0</v>
      </c>
      <c r="T192" s="198">
        <f t="shared" si="53"/>
        <v>0</v>
      </c>
      <c r="U192" s="198">
        <f t="shared" si="53"/>
        <v>0</v>
      </c>
      <c r="V192" s="198">
        <f t="shared" si="53"/>
        <v>0</v>
      </c>
    </row>
    <row r="193" spans="2:22" s="23" customFormat="1" outlineLevel="3" x14ac:dyDescent="0.2">
      <c r="B193" s="688">
        <v>22301</v>
      </c>
      <c r="C193" s="688"/>
      <c r="D193" s="688"/>
      <c r="E193" s="688"/>
      <c r="F193" s="36"/>
      <c r="G193" s="34" t="s">
        <v>148</v>
      </c>
      <c r="I193" s="578">
        <f t="shared" si="36"/>
        <v>0</v>
      </c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</row>
    <row r="194" spans="2:22" outlineLevel="1" x14ac:dyDescent="0.2">
      <c r="B194" s="694">
        <v>2300</v>
      </c>
      <c r="C194" s="694"/>
      <c r="D194" s="694"/>
      <c r="E194" s="694"/>
      <c r="F194" s="50"/>
      <c r="G194" s="51" t="s">
        <v>48</v>
      </c>
      <c r="I194" s="582">
        <f t="shared" si="36"/>
        <v>0</v>
      </c>
      <c r="K194" s="200">
        <f t="shared" ref="K194:V194" si="54">SUM(K195,K197,K199,K201,K203,K205,K207,K209,K211)</f>
        <v>0</v>
      </c>
      <c r="L194" s="200">
        <f t="shared" si="54"/>
        <v>0</v>
      </c>
      <c r="M194" s="200">
        <f t="shared" si="54"/>
        <v>0</v>
      </c>
      <c r="N194" s="200">
        <f t="shared" si="54"/>
        <v>0</v>
      </c>
      <c r="O194" s="200">
        <f t="shared" si="54"/>
        <v>0</v>
      </c>
      <c r="P194" s="200">
        <f t="shared" si="54"/>
        <v>0</v>
      </c>
      <c r="Q194" s="200">
        <f t="shared" si="54"/>
        <v>0</v>
      </c>
      <c r="R194" s="200">
        <f t="shared" si="54"/>
        <v>0</v>
      </c>
      <c r="S194" s="200">
        <f t="shared" si="54"/>
        <v>0</v>
      </c>
      <c r="T194" s="200">
        <f t="shared" si="54"/>
        <v>0</v>
      </c>
      <c r="U194" s="200">
        <f t="shared" si="54"/>
        <v>0</v>
      </c>
      <c r="V194" s="200">
        <f t="shared" si="54"/>
        <v>0</v>
      </c>
    </row>
    <row r="195" spans="2:22" ht="25.5" outlineLevel="2" x14ac:dyDescent="0.2">
      <c r="B195" s="692">
        <v>231</v>
      </c>
      <c r="C195" s="692"/>
      <c r="D195" s="692"/>
      <c r="E195" s="692"/>
      <c r="F195" s="35"/>
      <c r="G195" s="32" t="s">
        <v>924</v>
      </c>
      <c r="I195" s="583">
        <f t="shared" si="36"/>
        <v>0</v>
      </c>
      <c r="K195" s="198">
        <f t="shared" ref="K195:V195" si="55">SUM(K196)</f>
        <v>0</v>
      </c>
      <c r="L195" s="198">
        <f t="shared" si="55"/>
        <v>0</v>
      </c>
      <c r="M195" s="198">
        <f t="shared" si="55"/>
        <v>0</v>
      </c>
      <c r="N195" s="198">
        <f t="shared" si="55"/>
        <v>0</v>
      </c>
      <c r="O195" s="198">
        <f t="shared" si="55"/>
        <v>0</v>
      </c>
      <c r="P195" s="198">
        <f t="shared" si="55"/>
        <v>0</v>
      </c>
      <c r="Q195" s="198">
        <f t="shared" si="55"/>
        <v>0</v>
      </c>
      <c r="R195" s="198">
        <f t="shared" si="55"/>
        <v>0</v>
      </c>
      <c r="S195" s="198">
        <f t="shared" si="55"/>
        <v>0</v>
      </c>
      <c r="T195" s="198">
        <f t="shared" si="55"/>
        <v>0</v>
      </c>
      <c r="U195" s="198">
        <f t="shared" si="55"/>
        <v>0</v>
      </c>
      <c r="V195" s="198">
        <f t="shared" si="55"/>
        <v>0</v>
      </c>
    </row>
    <row r="196" spans="2:22" s="23" customFormat="1" ht="27.6" customHeight="1" outlineLevel="3" x14ac:dyDescent="0.2">
      <c r="B196" s="688" t="s">
        <v>1281</v>
      </c>
      <c r="C196" s="688"/>
      <c r="D196" s="688"/>
      <c r="E196" s="688"/>
      <c r="F196" s="36"/>
      <c r="G196" s="342" t="s">
        <v>1282</v>
      </c>
      <c r="I196" s="578">
        <f t="shared" si="36"/>
        <v>0</v>
      </c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</row>
    <row r="197" spans="2:22" outlineLevel="2" x14ac:dyDescent="0.2">
      <c r="B197" s="692">
        <v>232</v>
      </c>
      <c r="C197" s="692"/>
      <c r="D197" s="692"/>
      <c r="E197" s="692"/>
      <c r="F197" s="35"/>
      <c r="G197" s="32" t="s">
        <v>925</v>
      </c>
      <c r="I197" s="583">
        <f t="shared" si="36"/>
        <v>0</v>
      </c>
      <c r="K197" s="198">
        <f t="shared" ref="K197:V197" si="56">SUM(K198)</f>
        <v>0</v>
      </c>
      <c r="L197" s="198">
        <f t="shared" si="56"/>
        <v>0</v>
      </c>
      <c r="M197" s="198">
        <f t="shared" si="56"/>
        <v>0</v>
      </c>
      <c r="N197" s="198">
        <f t="shared" si="56"/>
        <v>0</v>
      </c>
      <c r="O197" s="198">
        <f t="shared" si="56"/>
        <v>0</v>
      </c>
      <c r="P197" s="198">
        <f t="shared" si="56"/>
        <v>0</v>
      </c>
      <c r="Q197" s="198">
        <f t="shared" si="56"/>
        <v>0</v>
      </c>
      <c r="R197" s="198">
        <f t="shared" si="56"/>
        <v>0</v>
      </c>
      <c r="S197" s="198">
        <f t="shared" si="56"/>
        <v>0</v>
      </c>
      <c r="T197" s="198">
        <f t="shared" si="56"/>
        <v>0</v>
      </c>
      <c r="U197" s="198">
        <f t="shared" si="56"/>
        <v>0</v>
      </c>
      <c r="V197" s="198">
        <f t="shared" si="56"/>
        <v>0</v>
      </c>
    </row>
    <row r="198" spans="2:22" s="23" customFormat="1" ht="27.6" customHeight="1" outlineLevel="3" x14ac:dyDescent="0.2">
      <c r="B198" s="685" t="s">
        <v>1283</v>
      </c>
      <c r="C198" s="686"/>
      <c r="D198" s="686"/>
      <c r="E198" s="687"/>
      <c r="F198" s="36"/>
      <c r="G198" s="342" t="s">
        <v>1284</v>
      </c>
      <c r="I198" s="578">
        <f t="shared" si="36"/>
        <v>0</v>
      </c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  <row r="199" spans="2:22" outlineLevel="2" x14ac:dyDescent="0.2">
      <c r="B199" s="692">
        <v>233</v>
      </c>
      <c r="C199" s="692"/>
      <c r="D199" s="692"/>
      <c r="E199" s="692"/>
      <c r="F199" s="35"/>
      <c r="G199" s="32" t="s">
        <v>926</v>
      </c>
      <c r="I199" s="583">
        <f t="shared" si="36"/>
        <v>0</v>
      </c>
      <c r="K199" s="198">
        <f t="shared" ref="K199:V199" si="57">SUM(K200)</f>
        <v>0</v>
      </c>
      <c r="L199" s="198">
        <f t="shared" si="57"/>
        <v>0</v>
      </c>
      <c r="M199" s="198">
        <f t="shared" si="57"/>
        <v>0</v>
      </c>
      <c r="N199" s="198">
        <f t="shared" si="57"/>
        <v>0</v>
      </c>
      <c r="O199" s="198">
        <f t="shared" si="57"/>
        <v>0</v>
      </c>
      <c r="P199" s="198">
        <f t="shared" si="57"/>
        <v>0</v>
      </c>
      <c r="Q199" s="198">
        <f t="shared" si="57"/>
        <v>0</v>
      </c>
      <c r="R199" s="198">
        <f t="shared" si="57"/>
        <v>0</v>
      </c>
      <c r="S199" s="198">
        <f t="shared" si="57"/>
        <v>0</v>
      </c>
      <c r="T199" s="198">
        <f t="shared" si="57"/>
        <v>0</v>
      </c>
      <c r="U199" s="198">
        <f t="shared" si="57"/>
        <v>0</v>
      </c>
      <c r="V199" s="198">
        <f t="shared" si="57"/>
        <v>0</v>
      </c>
    </row>
    <row r="200" spans="2:22" s="23" customFormat="1" ht="27.6" customHeight="1" outlineLevel="3" x14ac:dyDescent="0.2">
      <c r="B200" s="688" t="s">
        <v>1285</v>
      </c>
      <c r="C200" s="688"/>
      <c r="D200" s="688"/>
      <c r="E200" s="688"/>
      <c r="F200" s="36"/>
      <c r="G200" s="342" t="s">
        <v>1286</v>
      </c>
      <c r="I200" s="578">
        <f t="shared" si="36"/>
        <v>0</v>
      </c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</row>
    <row r="201" spans="2:22" ht="25.5" outlineLevel="2" x14ac:dyDescent="0.2">
      <c r="B201" s="692">
        <v>234</v>
      </c>
      <c r="C201" s="692"/>
      <c r="D201" s="692"/>
      <c r="E201" s="692"/>
      <c r="F201" s="35"/>
      <c r="G201" s="32" t="s">
        <v>927</v>
      </c>
      <c r="I201" s="583">
        <f t="shared" si="36"/>
        <v>0</v>
      </c>
      <c r="K201" s="198">
        <f t="shared" ref="K201:V201" si="58">SUM(K202)</f>
        <v>0</v>
      </c>
      <c r="L201" s="198">
        <f t="shared" si="58"/>
        <v>0</v>
      </c>
      <c r="M201" s="198">
        <f t="shared" si="58"/>
        <v>0</v>
      </c>
      <c r="N201" s="198">
        <f t="shared" si="58"/>
        <v>0</v>
      </c>
      <c r="O201" s="198">
        <f t="shared" si="58"/>
        <v>0</v>
      </c>
      <c r="P201" s="198">
        <f t="shared" si="58"/>
        <v>0</v>
      </c>
      <c r="Q201" s="198">
        <f t="shared" si="58"/>
        <v>0</v>
      </c>
      <c r="R201" s="198">
        <f t="shared" si="58"/>
        <v>0</v>
      </c>
      <c r="S201" s="198">
        <f t="shared" si="58"/>
        <v>0</v>
      </c>
      <c r="T201" s="198">
        <f t="shared" si="58"/>
        <v>0</v>
      </c>
      <c r="U201" s="198">
        <f t="shared" si="58"/>
        <v>0</v>
      </c>
      <c r="V201" s="198">
        <f t="shared" si="58"/>
        <v>0</v>
      </c>
    </row>
    <row r="202" spans="2:22" s="23" customFormat="1" ht="27.6" customHeight="1" outlineLevel="3" x14ac:dyDescent="0.2">
      <c r="B202" s="688" t="s">
        <v>1287</v>
      </c>
      <c r="C202" s="688"/>
      <c r="D202" s="688"/>
      <c r="E202" s="688"/>
      <c r="F202" s="36"/>
      <c r="G202" s="342" t="s">
        <v>1288</v>
      </c>
      <c r="I202" s="578">
        <f t="shared" si="36"/>
        <v>0</v>
      </c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</row>
    <row r="203" spans="2:22" ht="25.5" outlineLevel="2" x14ac:dyDescent="0.2">
      <c r="B203" s="692">
        <v>235</v>
      </c>
      <c r="C203" s="692"/>
      <c r="D203" s="692"/>
      <c r="E203" s="692"/>
      <c r="F203" s="35"/>
      <c r="G203" s="32" t="s">
        <v>928</v>
      </c>
      <c r="I203" s="583">
        <f t="shared" si="36"/>
        <v>0</v>
      </c>
      <c r="K203" s="198">
        <f t="shared" ref="K203:V203" si="59">SUM(K204)</f>
        <v>0</v>
      </c>
      <c r="L203" s="198">
        <f t="shared" si="59"/>
        <v>0</v>
      </c>
      <c r="M203" s="198">
        <f t="shared" si="59"/>
        <v>0</v>
      </c>
      <c r="N203" s="198">
        <f t="shared" si="59"/>
        <v>0</v>
      </c>
      <c r="O203" s="198">
        <f t="shared" si="59"/>
        <v>0</v>
      </c>
      <c r="P203" s="198">
        <f t="shared" si="59"/>
        <v>0</v>
      </c>
      <c r="Q203" s="198">
        <f t="shared" si="59"/>
        <v>0</v>
      </c>
      <c r="R203" s="198">
        <f t="shared" si="59"/>
        <v>0</v>
      </c>
      <c r="S203" s="198">
        <f t="shared" si="59"/>
        <v>0</v>
      </c>
      <c r="T203" s="198">
        <f t="shared" si="59"/>
        <v>0</v>
      </c>
      <c r="U203" s="198">
        <f t="shared" si="59"/>
        <v>0</v>
      </c>
      <c r="V203" s="198">
        <f t="shared" si="59"/>
        <v>0</v>
      </c>
    </row>
    <row r="204" spans="2:22" s="23" customFormat="1" ht="27.6" customHeight="1" outlineLevel="3" x14ac:dyDescent="0.2">
      <c r="B204" s="688" t="s">
        <v>1289</v>
      </c>
      <c r="C204" s="688"/>
      <c r="D204" s="688"/>
      <c r="E204" s="688"/>
      <c r="F204" s="36"/>
      <c r="G204" s="342" t="s">
        <v>1290</v>
      </c>
      <c r="I204" s="578">
        <f t="shared" si="36"/>
        <v>0</v>
      </c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</row>
    <row r="205" spans="2:22" ht="25.5" outlineLevel="2" x14ac:dyDescent="0.2">
      <c r="B205" s="692" t="s">
        <v>1291</v>
      </c>
      <c r="C205" s="692"/>
      <c r="D205" s="692"/>
      <c r="E205" s="692"/>
      <c r="F205" s="36"/>
      <c r="G205" s="344" t="s">
        <v>1292</v>
      </c>
      <c r="I205" s="583">
        <f t="shared" si="36"/>
        <v>0</v>
      </c>
      <c r="K205" s="198">
        <f t="shared" ref="K205:V205" si="60">SUM(K206)</f>
        <v>0</v>
      </c>
      <c r="L205" s="198">
        <f t="shared" si="60"/>
        <v>0</v>
      </c>
      <c r="M205" s="198">
        <f t="shared" si="60"/>
        <v>0</v>
      </c>
      <c r="N205" s="198">
        <f t="shared" si="60"/>
        <v>0</v>
      </c>
      <c r="O205" s="198">
        <f t="shared" si="60"/>
        <v>0</v>
      </c>
      <c r="P205" s="198">
        <f t="shared" si="60"/>
        <v>0</v>
      </c>
      <c r="Q205" s="198">
        <f t="shared" si="60"/>
        <v>0</v>
      </c>
      <c r="R205" s="198">
        <f t="shared" si="60"/>
        <v>0</v>
      </c>
      <c r="S205" s="198">
        <f t="shared" si="60"/>
        <v>0</v>
      </c>
      <c r="T205" s="198">
        <f t="shared" si="60"/>
        <v>0</v>
      </c>
      <c r="U205" s="198">
        <f t="shared" si="60"/>
        <v>0</v>
      </c>
      <c r="V205" s="198">
        <f t="shared" si="60"/>
        <v>0</v>
      </c>
    </row>
    <row r="206" spans="2:22" s="23" customFormat="1" ht="27.6" customHeight="1" outlineLevel="3" x14ac:dyDescent="0.2">
      <c r="B206" s="688" t="s">
        <v>1293</v>
      </c>
      <c r="C206" s="688"/>
      <c r="D206" s="688"/>
      <c r="E206" s="688"/>
      <c r="F206" s="36"/>
      <c r="G206" s="342" t="s">
        <v>1292</v>
      </c>
      <c r="I206" s="578">
        <f t="shared" si="36"/>
        <v>0</v>
      </c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</row>
    <row r="207" spans="2:22" outlineLevel="2" x14ac:dyDescent="0.2">
      <c r="B207" s="692">
        <v>237</v>
      </c>
      <c r="C207" s="692"/>
      <c r="D207" s="692"/>
      <c r="E207" s="692"/>
      <c r="F207" s="35"/>
      <c r="G207" s="32" t="s">
        <v>929</v>
      </c>
      <c r="I207" s="583">
        <f t="shared" si="36"/>
        <v>0</v>
      </c>
      <c r="K207" s="198">
        <f t="shared" ref="K207:V207" si="61">SUM(K208)</f>
        <v>0</v>
      </c>
      <c r="L207" s="198">
        <f t="shared" si="61"/>
        <v>0</v>
      </c>
      <c r="M207" s="198">
        <f t="shared" si="61"/>
        <v>0</v>
      </c>
      <c r="N207" s="198">
        <f t="shared" si="61"/>
        <v>0</v>
      </c>
      <c r="O207" s="198">
        <f t="shared" si="61"/>
        <v>0</v>
      </c>
      <c r="P207" s="198">
        <f t="shared" si="61"/>
        <v>0</v>
      </c>
      <c r="Q207" s="198">
        <f t="shared" si="61"/>
        <v>0</v>
      </c>
      <c r="R207" s="198">
        <f t="shared" si="61"/>
        <v>0</v>
      </c>
      <c r="S207" s="198">
        <f t="shared" si="61"/>
        <v>0</v>
      </c>
      <c r="T207" s="198">
        <f t="shared" si="61"/>
        <v>0</v>
      </c>
      <c r="U207" s="198">
        <f t="shared" si="61"/>
        <v>0</v>
      </c>
      <c r="V207" s="198">
        <f t="shared" si="61"/>
        <v>0</v>
      </c>
    </row>
    <row r="208" spans="2:22" s="23" customFormat="1" ht="27.6" customHeight="1" outlineLevel="3" x14ac:dyDescent="0.2">
      <c r="B208" s="688" t="s">
        <v>1294</v>
      </c>
      <c r="C208" s="688"/>
      <c r="D208" s="688"/>
      <c r="E208" s="688"/>
      <c r="F208" s="36"/>
      <c r="G208" s="342" t="s">
        <v>1295</v>
      </c>
      <c r="I208" s="578">
        <f t="shared" si="36"/>
        <v>0</v>
      </c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</row>
    <row r="209" spans="2:22" outlineLevel="2" x14ac:dyDescent="0.2">
      <c r="B209" s="692">
        <v>238</v>
      </c>
      <c r="C209" s="692"/>
      <c r="D209" s="692"/>
      <c r="E209" s="692"/>
      <c r="F209" s="35"/>
      <c r="G209" s="32" t="s">
        <v>930</v>
      </c>
      <c r="I209" s="583">
        <f t="shared" si="36"/>
        <v>0</v>
      </c>
      <c r="K209" s="198">
        <f t="shared" ref="K209:V209" si="62">SUM(K210)</f>
        <v>0</v>
      </c>
      <c r="L209" s="198">
        <f t="shared" si="62"/>
        <v>0</v>
      </c>
      <c r="M209" s="198">
        <f t="shared" si="62"/>
        <v>0</v>
      </c>
      <c r="N209" s="198">
        <f t="shared" si="62"/>
        <v>0</v>
      </c>
      <c r="O209" s="198">
        <f t="shared" si="62"/>
        <v>0</v>
      </c>
      <c r="P209" s="198">
        <f t="shared" si="62"/>
        <v>0</v>
      </c>
      <c r="Q209" s="198">
        <f t="shared" si="62"/>
        <v>0</v>
      </c>
      <c r="R209" s="198">
        <f t="shared" si="62"/>
        <v>0</v>
      </c>
      <c r="S209" s="198">
        <f t="shared" si="62"/>
        <v>0</v>
      </c>
      <c r="T209" s="198">
        <f t="shared" si="62"/>
        <v>0</v>
      </c>
      <c r="U209" s="198">
        <f t="shared" si="62"/>
        <v>0</v>
      </c>
      <c r="V209" s="198">
        <f t="shared" si="62"/>
        <v>0</v>
      </c>
    </row>
    <row r="210" spans="2:22" s="23" customFormat="1" ht="27.6" customHeight="1" outlineLevel="3" x14ac:dyDescent="0.2">
      <c r="B210" s="688" t="s">
        <v>1296</v>
      </c>
      <c r="C210" s="688"/>
      <c r="D210" s="688"/>
      <c r="E210" s="688"/>
      <c r="F210" s="36"/>
      <c r="G210" s="342" t="s">
        <v>1297</v>
      </c>
      <c r="I210" s="578">
        <f t="shared" si="36"/>
        <v>0</v>
      </c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</row>
    <row r="211" spans="2:22" outlineLevel="2" x14ac:dyDescent="0.2">
      <c r="B211" s="692">
        <v>239</v>
      </c>
      <c r="C211" s="692"/>
      <c r="D211" s="692"/>
      <c r="E211" s="692"/>
      <c r="F211" s="35"/>
      <c r="G211" s="32" t="s">
        <v>931</v>
      </c>
      <c r="I211" s="583">
        <f t="shared" ref="I211:I274" si="63">SUM(K211:V211)</f>
        <v>0</v>
      </c>
      <c r="K211" s="198">
        <f t="shared" ref="K211:V211" si="64">SUM(K212)</f>
        <v>0</v>
      </c>
      <c r="L211" s="198">
        <f t="shared" si="64"/>
        <v>0</v>
      </c>
      <c r="M211" s="198">
        <f t="shared" si="64"/>
        <v>0</v>
      </c>
      <c r="N211" s="198">
        <f t="shared" si="64"/>
        <v>0</v>
      </c>
      <c r="O211" s="198">
        <f t="shared" si="64"/>
        <v>0</v>
      </c>
      <c r="P211" s="198">
        <f t="shared" si="64"/>
        <v>0</v>
      </c>
      <c r="Q211" s="198">
        <f t="shared" si="64"/>
        <v>0</v>
      </c>
      <c r="R211" s="198">
        <f t="shared" si="64"/>
        <v>0</v>
      </c>
      <c r="S211" s="198">
        <f t="shared" si="64"/>
        <v>0</v>
      </c>
      <c r="T211" s="198">
        <f t="shared" si="64"/>
        <v>0</v>
      </c>
      <c r="U211" s="198">
        <f t="shared" si="64"/>
        <v>0</v>
      </c>
      <c r="V211" s="198">
        <f t="shared" si="64"/>
        <v>0</v>
      </c>
    </row>
    <row r="212" spans="2:22" s="23" customFormat="1" ht="27.6" customHeight="1" outlineLevel="3" x14ac:dyDescent="0.2">
      <c r="B212" s="688" t="s">
        <v>1298</v>
      </c>
      <c r="C212" s="688"/>
      <c r="D212" s="688"/>
      <c r="E212" s="688"/>
      <c r="F212" s="36"/>
      <c r="G212" s="342" t="s">
        <v>1299</v>
      </c>
      <c r="I212" s="578">
        <f t="shared" si="63"/>
        <v>0</v>
      </c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</row>
    <row r="213" spans="2:22" outlineLevel="1" x14ac:dyDescent="0.2">
      <c r="B213" s="694">
        <v>2400</v>
      </c>
      <c r="C213" s="694"/>
      <c r="D213" s="694"/>
      <c r="E213" s="694"/>
      <c r="F213" s="50"/>
      <c r="G213" s="51" t="s">
        <v>49</v>
      </c>
      <c r="I213" s="582">
        <f t="shared" si="63"/>
        <v>0</v>
      </c>
      <c r="K213" s="200">
        <f t="shared" ref="K213:V213" si="65">SUM(K214,K216,K218,K220,K222,K224,K226,K228,K231)</f>
        <v>0</v>
      </c>
      <c r="L213" s="200">
        <f t="shared" si="65"/>
        <v>0</v>
      </c>
      <c r="M213" s="200">
        <f t="shared" si="65"/>
        <v>0</v>
      </c>
      <c r="N213" s="200">
        <f t="shared" si="65"/>
        <v>0</v>
      </c>
      <c r="O213" s="200">
        <f t="shared" si="65"/>
        <v>0</v>
      </c>
      <c r="P213" s="200">
        <f t="shared" si="65"/>
        <v>0</v>
      </c>
      <c r="Q213" s="200">
        <f t="shared" si="65"/>
        <v>0</v>
      </c>
      <c r="R213" s="200">
        <f t="shared" si="65"/>
        <v>0</v>
      </c>
      <c r="S213" s="200">
        <f t="shared" si="65"/>
        <v>0</v>
      </c>
      <c r="T213" s="200">
        <f t="shared" si="65"/>
        <v>0</v>
      </c>
      <c r="U213" s="200">
        <f t="shared" si="65"/>
        <v>0</v>
      </c>
      <c r="V213" s="200">
        <f t="shared" si="65"/>
        <v>0</v>
      </c>
    </row>
    <row r="214" spans="2:22" outlineLevel="2" x14ac:dyDescent="0.2">
      <c r="B214" s="692">
        <v>241</v>
      </c>
      <c r="C214" s="692"/>
      <c r="D214" s="692"/>
      <c r="E214" s="692"/>
      <c r="F214" s="35"/>
      <c r="G214" s="32" t="s">
        <v>149</v>
      </c>
      <c r="I214" s="583">
        <f t="shared" si="63"/>
        <v>0</v>
      </c>
      <c r="K214" s="198">
        <f t="shared" ref="K214:V214" si="66">SUM(K215)</f>
        <v>0</v>
      </c>
      <c r="L214" s="198">
        <f t="shared" si="66"/>
        <v>0</v>
      </c>
      <c r="M214" s="198">
        <f t="shared" si="66"/>
        <v>0</v>
      </c>
      <c r="N214" s="198">
        <f t="shared" si="66"/>
        <v>0</v>
      </c>
      <c r="O214" s="198">
        <f t="shared" si="66"/>
        <v>0</v>
      </c>
      <c r="P214" s="198">
        <f t="shared" si="66"/>
        <v>0</v>
      </c>
      <c r="Q214" s="198">
        <f t="shared" si="66"/>
        <v>0</v>
      </c>
      <c r="R214" s="198">
        <f t="shared" si="66"/>
        <v>0</v>
      </c>
      <c r="S214" s="198">
        <f t="shared" si="66"/>
        <v>0</v>
      </c>
      <c r="T214" s="198">
        <f t="shared" si="66"/>
        <v>0</v>
      </c>
      <c r="U214" s="198">
        <f t="shared" si="66"/>
        <v>0</v>
      </c>
      <c r="V214" s="198">
        <f t="shared" si="66"/>
        <v>0</v>
      </c>
    </row>
    <row r="215" spans="2:22" s="23" customFormat="1" outlineLevel="3" x14ac:dyDescent="0.2">
      <c r="B215" s="688">
        <v>24101</v>
      </c>
      <c r="C215" s="688"/>
      <c r="D215" s="688"/>
      <c r="E215" s="688"/>
      <c r="F215" s="36"/>
      <c r="G215" s="34" t="s">
        <v>149</v>
      </c>
      <c r="I215" s="578">
        <f t="shared" si="63"/>
        <v>0</v>
      </c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</row>
    <row r="216" spans="2:22" outlineLevel="2" x14ac:dyDescent="0.2">
      <c r="B216" s="692">
        <v>242</v>
      </c>
      <c r="C216" s="692"/>
      <c r="D216" s="692"/>
      <c r="E216" s="692"/>
      <c r="F216" s="35"/>
      <c r="G216" s="32" t="s">
        <v>150</v>
      </c>
      <c r="I216" s="583">
        <f t="shared" si="63"/>
        <v>0</v>
      </c>
      <c r="K216" s="198">
        <f t="shared" ref="K216:V216" si="67">SUM(K217)</f>
        <v>0</v>
      </c>
      <c r="L216" s="198">
        <f t="shared" si="67"/>
        <v>0</v>
      </c>
      <c r="M216" s="198">
        <f t="shared" si="67"/>
        <v>0</v>
      </c>
      <c r="N216" s="198">
        <f t="shared" si="67"/>
        <v>0</v>
      </c>
      <c r="O216" s="198">
        <f t="shared" si="67"/>
        <v>0</v>
      </c>
      <c r="P216" s="198">
        <f t="shared" si="67"/>
        <v>0</v>
      </c>
      <c r="Q216" s="198">
        <f t="shared" si="67"/>
        <v>0</v>
      </c>
      <c r="R216" s="198">
        <f t="shared" si="67"/>
        <v>0</v>
      </c>
      <c r="S216" s="198">
        <f t="shared" si="67"/>
        <v>0</v>
      </c>
      <c r="T216" s="198">
        <f t="shared" si="67"/>
        <v>0</v>
      </c>
      <c r="U216" s="198">
        <f t="shared" si="67"/>
        <v>0</v>
      </c>
      <c r="V216" s="198">
        <f t="shared" si="67"/>
        <v>0</v>
      </c>
    </row>
    <row r="217" spans="2:22" s="23" customFormat="1" outlineLevel="3" x14ac:dyDescent="0.2">
      <c r="B217" s="688">
        <v>24201</v>
      </c>
      <c r="C217" s="688"/>
      <c r="D217" s="688"/>
      <c r="E217" s="688"/>
      <c r="F217" s="36"/>
      <c r="G217" s="34" t="s">
        <v>150</v>
      </c>
      <c r="I217" s="578">
        <f t="shared" si="63"/>
        <v>0</v>
      </c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</row>
    <row r="218" spans="2:22" outlineLevel="2" x14ac:dyDescent="0.2">
      <c r="B218" s="692">
        <v>243</v>
      </c>
      <c r="C218" s="692"/>
      <c r="D218" s="692"/>
      <c r="E218" s="692"/>
      <c r="F218" s="35"/>
      <c r="G218" s="32" t="s">
        <v>151</v>
      </c>
      <c r="I218" s="583">
        <f t="shared" si="63"/>
        <v>0</v>
      </c>
      <c r="K218" s="198">
        <f t="shared" ref="K218:V218" si="68">SUM(K219)</f>
        <v>0</v>
      </c>
      <c r="L218" s="198">
        <f t="shared" si="68"/>
        <v>0</v>
      </c>
      <c r="M218" s="198">
        <f t="shared" si="68"/>
        <v>0</v>
      </c>
      <c r="N218" s="198">
        <f t="shared" si="68"/>
        <v>0</v>
      </c>
      <c r="O218" s="198">
        <f t="shared" si="68"/>
        <v>0</v>
      </c>
      <c r="P218" s="198">
        <f t="shared" si="68"/>
        <v>0</v>
      </c>
      <c r="Q218" s="198">
        <f t="shared" si="68"/>
        <v>0</v>
      </c>
      <c r="R218" s="198">
        <f t="shared" si="68"/>
        <v>0</v>
      </c>
      <c r="S218" s="198">
        <f t="shared" si="68"/>
        <v>0</v>
      </c>
      <c r="T218" s="198">
        <f t="shared" si="68"/>
        <v>0</v>
      </c>
      <c r="U218" s="198">
        <f t="shared" si="68"/>
        <v>0</v>
      </c>
      <c r="V218" s="198">
        <f t="shared" si="68"/>
        <v>0</v>
      </c>
    </row>
    <row r="219" spans="2:22" s="23" customFormat="1" outlineLevel="3" x14ac:dyDescent="0.2">
      <c r="B219" s="688">
        <v>24301</v>
      </c>
      <c r="C219" s="688"/>
      <c r="D219" s="688"/>
      <c r="E219" s="688"/>
      <c r="F219" s="36"/>
      <c r="G219" s="34" t="s">
        <v>151</v>
      </c>
      <c r="I219" s="578">
        <f t="shared" si="63"/>
        <v>0</v>
      </c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</row>
    <row r="220" spans="2:22" outlineLevel="2" x14ac:dyDescent="0.2">
      <c r="B220" s="692">
        <v>244</v>
      </c>
      <c r="C220" s="692"/>
      <c r="D220" s="692"/>
      <c r="E220" s="692"/>
      <c r="F220" s="35"/>
      <c r="G220" s="32" t="s">
        <v>152</v>
      </c>
      <c r="I220" s="583">
        <f t="shared" si="63"/>
        <v>0</v>
      </c>
      <c r="K220" s="198">
        <f t="shared" ref="K220:V220" si="69">SUM(K221)</f>
        <v>0</v>
      </c>
      <c r="L220" s="198">
        <f t="shared" si="69"/>
        <v>0</v>
      </c>
      <c r="M220" s="198">
        <f t="shared" si="69"/>
        <v>0</v>
      </c>
      <c r="N220" s="198">
        <f t="shared" si="69"/>
        <v>0</v>
      </c>
      <c r="O220" s="198">
        <f t="shared" si="69"/>
        <v>0</v>
      </c>
      <c r="P220" s="198">
        <f t="shared" si="69"/>
        <v>0</v>
      </c>
      <c r="Q220" s="198">
        <f t="shared" si="69"/>
        <v>0</v>
      </c>
      <c r="R220" s="198">
        <f t="shared" si="69"/>
        <v>0</v>
      </c>
      <c r="S220" s="198">
        <f t="shared" si="69"/>
        <v>0</v>
      </c>
      <c r="T220" s="198">
        <f t="shared" si="69"/>
        <v>0</v>
      </c>
      <c r="U220" s="198">
        <f t="shared" si="69"/>
        <v>0</v>
      </c>
      <c r="V220" s="198">
        <f t="shared" si="69"/>
        <v>0</v>
      </c>
    </row>
    <row r="221" spans="2:22" s="23" customFormat="1" outlineLevel="3" x14ac:dyDescent="0.2">
      <c r="B221" s="688">
        <v>24401</v>
      </c>
      <c r="C221" s="688"/>
      <c r="D221" s="688"/>
      <c r="E221" s="688"/>
      <c r="F221" s="36"/>
      <c r="G221" s="34" t="s">
        <v>152</v>
      </c>
      <c r="I221" s="578">
        <f t="shared" si="63"/>
        <v>0</v>
      </c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</row>
    <row r="222" spans="2:22" outlineLevel="2" x14ac:dyDescent="0.2">
      <c r="B222" s="692">
        <v>245</v>
      </c>
      <c r="C222" s="692"/>
      <c r="D222" s="692"/>
      <c r="E222" s="692"/>
      <c r="F222" s="35"/>
      <c r="G222" s="32" t="s">
        <v>153</v>
      </c>
      <c r="I222" s="583">
        <f t="shared" si="63"/>
        <v>0</v>
      </c>
      <c r="K222" s="198">
        <f t="shared" ref="K222:V222" si="70">SUM(K223)</f>
        <v>0</v>
      </c>
      <c r="L222" s="198">
        <f t="shared" si="70"/>
        <v>0</v>
      </c>
      <c r="M222" s="198">
        <f t="shared" si="70"/>
        <v>0</v>
      </c>
      <c r="N222" s="198">
        <f t="shared" si="70"/>
        <v>0</v>
      </c>
      <c r="O222" s="198">
        <f t="shared" si="70"/>
        <v>0</v>
      </c>
      <c r="P222" s="198">
        <f t="shared" si="70"/>
        <v>0</v>
      </c>
      <c r="Q222" s="198">
        <f t="shared" si="70"/>
        <v>0</v>
      </c>
      <c r="R222" s="198">
        <f t="shared" si="70"/>
        <v>0</v>
      </c>
      <c r="S222" s="198">
        <f t="shared" si="70"/>
        <v>0</v>
      </c>
      <c r="T222" s="198">
        <f t="shared" si="70"/>
        <v>0</v>
      </c>
      <c r="U222" s="198">
        <f t="shared" si="70"/>
        <v>0</v>
      </c>
      <c r="V222" s="198">
        <f t="shared" si="70"/>
        <v>0</v>
      </c>
    </row>
    <row r="223" spans="2:22" s="23" customFormat="1" outlineLevel="3" x14ac:dyDescent="0.2">
      <c r="B223" s="688">
        <v>24501</v>
      </c>
      <c r="C223" s="688"/>
      <c r="D223" s="688"/>
      <c r="E223" s="688"/>
      <c r="F223" s="36"/>
      <c r="G223" s="34" t="s">
        <v>153</v>
      </c>
      <c r="I223" s="578">
        <f t="shared" si="63"/>
        <v>0</v>
      </c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</row>
    <row r="224" spans="2:22" outlineLevel="2" x14ac:dyDescent="0.2">
      <c r="B224" s="692">
        <v>246</v>
      </c>
      <c r="C224" s="692"/>
      <c r="D224" s="692"/>
      <c r="E224" s="692"/>
      <c r="F224" s="35"/>
      <c r="G224" s="32" t="s">
        <v>154</v>
      </c>
      <c r="I224" s="583">
        <f t="shared" si="63"/>
        <v>0</v>
      </c>
      <c r="K224" s="198">
        <f t="shared" ref="K224:V224" si="71">SUM(K225)</f>
        <v>0</v>
      </c>
      <c r="L224" s="198">
        <f t="shared" si="71"/>
        <v>0</v>
      </c>
      <c r="M224" s="198">
        <f t="shared" si="71"/>
        <v>0</v>
      </c>
      <c r="N224" s="198">
        <f t="shared" si="71"/>
        <v>0</v>
      </c>
      <c r="O224" s="198">
        <f t="shared" si="71"/>
        <v>0</v>
      </c>
      <c r="P224" s="198">
        <f t="shared" si="71"/>
        <v>0</v>
      </c>
      <c r="Q224" s="198">
        <f t="shared" si="71"/>
        <v>0</v>
      </c>
      <c r="R224" s="198">
        <f t="shared" si="71"/>
        <v>0</v>
      </c>
      <c r="S224" s="198">
        <f t="shared" si="71"/>
        <v>0</v>
      </c>
      <c r="T224" s="198">
        <f t="shared" si="71"/>
        <v>0</v>
      </c>
      <c r="U224" s="198">
        <f t="shared" si="71"/>
        <v>0</v>
      </c>
      <c r="V224" s="198">
        <f t="shared" si="71"/>
        <v>0</v>
      </c>
    </row>
    <row r="225" spans="2:22" s="23" customFormat="1" outlineLevel="3" x14ac:dyDescent="0.2">
      <c r="B225" s="688">
        <v>24601</v>
      </c>
      <c r="C225" s="688"/>
      <c r="D225" s="688"/>
      <c r="E225" s="688"/>
      <c r="F225" s="36"/>
      <c r="G225" s="34" t="s">
        <v>154</v>
      </c>
      <c r="I225" s="578">
        <f t="shared" si="63"/>
        <v>0</v>
      </c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</row>
    <row r="226" spans="2:22" outlineLevel="2" x14ac:dyDescent="0.2">
      <c r="B226" s="692">
        <v>247</v>
      </c>
      <c r="C226" s="692"/>
      <c r="D226" s="692"/>
      <c r="E226" s="692"/>
      <c r="F226" s="35"/>
      <c r="G226" s="32" t="s">
        <v>155</v>
      </c>
      <c r="I226" s="583">
        <f t="shared" si="63"/>
        <v>0</v>
      </c>
      <c r="K226" s="198">
        <f t="shared" ref="K226:V226" si="72">SUM(K227)</f>
        <v>0</v>
      </c>
      <c r="L226" s="198">
        <f t="shared" si="72"/>
        <v>0</v>
      </c>
      <c r="M226" s="198">
        <f t="shared" si="72"/>
        <v>0</v>
      </c>
      <c r="N226" s="198">
        <f t="shared" si="72"/>
        <v>0</v>
      </c>
      <c r="O226" s="198">
        <f t="shared" si="72"/>
        <v>0</v>
      </c>
      <c r="P226" s="198">
        <f t="shared" si="72"/>
        <v>0</v>
      </c>
      <c r="Q226" s="198">
        <f t="shared" si="72"/>
        <v>0</v>
      </c>
      <c r="R226" s="198">
        <f t="shared" si="72"/>
        <v>0</v>
      </c>
      <c r="S226" s="198">
        <f t="shared" si="72"/>
        <v>0</v>
      </c>
      <c r="T226" s="198">
        <f t="shared" si="72"/>
        <v>0</v>
      </c>
      <c r="U226" s="198">
        <f t="shared" si="72"/>
        <v>0</v>
      </c>
      <c r="V226" s="198">
        <f t="shared" si="72"/>
        <v>0</v>
      </c>
    </row>
    <row r="227" spans="2:22" s="23" customFormat="1" outlineLevel="3" x14ac:dyDescent="0.2">
      <c r="B227" s="688">
        <v>24701</v>
      </c>
      <c r="C227" s="688"/>
      <c r="D227" s="688"/>
      <c r="E227" s="688"/>
      <c r="F227" s="36"/>
      <c r="G227" s="34" t="s">
        <v>155</v>
      </c>
      <c r="I227" s="578">
        <f t="shared" si="63"/>
        <v>0</v>
      </c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</row>
    <row r="228" spans="2:22" outlineLevel="2" x14ac:dyDescent="0.2">
      <c r="B228" s="692">
        <v>248</v>
      </c>
      <c r="C228" s="692"/>
      <c r="D228" s="692"/>
      <c r="E228" s="692"/>
      <c r="F228" s="35"/>
      <c r="G228" s="32" t="s">
        <v>156</v>
      </c>
      <c r="I228" s="583">
        <f t="shared" si="63"/>
        <v>0</v>
      </c>
      <c r="K228" s="198">
        <f t="shared" ref="K228:V228" si="73">SUM(K229:K230)</f>
        <v>0</v>
      </c>
      <c r="L228" s="198">
        <f t="shared" si="73"/>
        <v>0</v>
      </c>
      <c r="M228" s="198">
        <f t="shared" si="73"/>
        <v>0</v>
      </c>
      <c r="N228" s="198">
        <f t="shared" si="73"/>
        <v>0</v>
      </c>
      <c r="O228" s="198">
        <f t="shared" si="73"/>
        <v>0</v>
      </c>
      <c r="P228" s="198">
        <f t="shared" si="73"/>
        <v>0</v>
      </c>
      <c r="Q228" s="198">
        <f t="shared" si="73"/>
        <v>0</v>
      </c>
      <c r="R228" s="198">
        <f t="shared" si="73"/>
        <v>0</v>
      </c>
      <c r="S228" s="198">
        <f t="shared" si="73"/>
        <v>0</v>
      </c>
      <c r="T228" s="198">
        <f t="shared" si="73"/>
        <v>0</v>
      </c>
      <c r="U228" s="198">
        <f t="shared" si="73"/>
        <v>0</v>
      </c>
      <c r="V228" s="198">
        <f t="shared" si="73"/>
        <v>0</v>
      </c>
    </row>
    <row r="229" spans="2:22" s="23" customFormat="1" outlineLevel="3" x14ac:dyDescent="0.2">
      <c r="B229" s="688">
        <v>24801</v>
      </c>
      <c r="C229" s="688"/>
      <c r="D229" s="688"/>
      <c r="E229" s="688"/>
      <c r="F229" s="36"/>
      <c r="G229" s="34" t="s">
        <v>738</v>
      </c>
      <c r="I229" s="578">
        <f t="shared" si="63"/>
        <v>0</v>
      </c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</row>
    <row r="230" spans="2:22" s="23" customFormat="1" outlineLevel="3" x14ac:dyDescent="0.2">
      <c r="B230" s="688">
        <v>24802</v>
      </c>
      <c r="C230" s="688"/>
      <c r="D230" s="688"/>
      <c r="E230" s="688"/>
      <c r="F230" s="36"/>
      <c r="G230" s="342" t="s">
        <v>1300</v>
      </c>
      <c r="I230" s="578">
        <f t="shared" si="63"/>
        <v>0</v>
      </c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</row>
    <row r="231" spans="2:22" outlineLevel="2" x14ac:dyDescent="0.2">
      <c r="B231" s="692">
        <v>249</v>
      </c>
      <c r="C231" s="692"/>
      <c r="D231" s="692"/>
      <c r="E231" s="692"/>
      <c r="F231" s="35"/>
      <c r="G231" s="32" t="s">
        <v>157</v>
      </c>
      <c r="I231" s="583">
        <f t="shared" si="63"/>
        <v>0</v>
      </c>
      <c r="K231" s="198">
        <f t="shared" ref="K231:V231" si="74">SUM(K232:K233)</f>
        <v>0</v>
      </c>
      <c r="L231" s="198">
        <f t="shared" si="74"/>
        <v>0</v>
      </c>
      <c r="M231" s="198">
        <f t="shared" si="74"/>
        <v>0</v>
      </c>
      <c r="N231" s="198">
        <f t="shared" si="74"/>
        <v>0</v>
      </c>
      <c r="O231" s="198">
        <f t="shared" si="74"/>
        <v>0</v>
      </c>
      <c r="P231" s="198">
        <f t="shared" si="74"/>
        <v>0</v>
      </c>
      <c r="Q231" s="198">
        <f t="shared" si="74"/>
        <v>0</v>
      </c>
      <c r="R231" s="198">
        <f t="shared" si="74"/>
        <v>0</v>
      </c>
      <c r="S231" s="198">
        <f t="shared" si="74"/>
        <v>0</v>
      </c>
      <c r="T231" s="198">
        <f t="shared" si="74"/>
        <v>0</v>
      </c>
      <c r="U231" s="198">
        <f t="shared" si="74"/>
        <v>0</v>
      </c>
      <c r="V231" s="198">
        <f t="shared" si="74"/>
        <v>0</v>
      </c>
    </row>
    <row r="232" spans="2:22" s="23" customFormat="1" outlineLevel="3" x14ac:dyDescent="0.2">
      <c r="B232" s="685">
        <v>24901</v>
      </c>
      <c r="C232" s="686"/>
      <c r="D232" s="686"/>
      <c r="E232" s="687"/>
      <c r="F232" s="36"/>
      <c r="G232" s="34" t="s">
        <v>739</v>
      </c>
      <c r="I232" s="578">
        <f t="shared" si="63"/>
        <v>0</v>
      </c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</row>
    <row r="233" spans="2:22" s="23" customFormat="1" outlineLevel="3" x14ac:dyDescent="0.2">
      <c r="B233" s="685">
        <v>24902</v>
      </c>
      <c r="C233" s="686"/>
      <c r="D233" s="686"/>
      <c r="E233" s="687"/>
      <c r="F233" s="36"/>
      <c r="G233" s="34" t="s">
        <v>740</v>
      </c>
      <c r="I233" s="578">
        <f t="shared" si="63"/>
        <v>0</v>
      </c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</row>
    <row r="234" spans="2:22" outlineLevel="1" x14ac:dyDescent="0.2">
      <c r="B234" s="694">
        <v>2500</v>
      </c>
      <c r="C234" s="694"/>
      <c r="D234" s="694"/>
      <c r="E234" s="694"/>
      <c r="F234" s="50"/>
      <c r="G234" s="51" t="s">
        <v>741</v>
      </c>
      <c r="I234" s="582">
        <f t="shared" si="63"/>
        <v>0</v>
      </c>
      <c r="K234" s="200">
        <f t="shared" ref="K234:V234" si="75">SUM(K235,K237,K239,K241,K243,K245,K247)</f>
        <v>0</v>
      </c>
      <c r="L234" s="200">
        <f t="shared" si="75"/>
        <v>0</v>
      </c>
      <c r="M234" s="200">
        <f t="shared" si="75"/>
        <v>0</v>
      </c>
      <c r="N234" s="200">
        <f t="shared" si="75"/>
        <v>0</v>
      </c>
      <c r="O234" s="200">
        <f t="shared" si="75"/>
        <v>0</v>
      </c>
      <c r="P234" s="200">
        <f t="shared" si="75"/>
        <v>0</v>
      </c>
      <c r="Q234" s="200">
        <f t="shared" si="75"/>
        <v>0</v>
      </c>
      <c r="R234" s="200">
        <f t="shared" si="75"/>
        <v>0</v>
      </c>
      <c r="S234" s="200">
        <f t="shared" si="75"/>
        <v>0</v>
      </c>
      <c r="T234" s="200">
        <f t="shared" si="75"/>
        <v>0</v>
      </c>
      <c r="U234" s="200">
        <f t="shared" si="75"/>
        <v>0</v>
      </c>
      <c r="V234" s="200">
        <f t="shared" si="75"/>
        <v>0</v>
      </c>
    </row>
    <row r="235" spans="2:22" outlineLevel="2" x14ac:dyDescent="0.2">
      <c r="B235" s="692">
        <v>251</v>
      </c>
      <c r="C235" s="692"/>
      <c r="D235" s="692"/>
      <c r="E235" s="692"/>
      <c r="F235" s="35"/>
      <c r="G235" s="32" t="s">
        <v>158</v>
      </c>
      <c r="I235" s="583">
        <f t="shared" si="63"/>
        <v>0</v>
      </c>
      <c r="K235" s="198">
        <f t="shared" ref="K235:V235" si="76">SUM(K236)</f>
        <v>0</v>
      </c>
      <c r="L235" s="198">
        <f t="shared" si="76"/>
        <v>0</v>
      </c>
      <c r="M235" s="198">
        <f t="shared" si="76"/>
        <v>0</v>
      </c>
      <c r="N235" s="198">
        <f t="shared" si="76"/>
        <v>0</v>
      </c>
      <c r="O235" s="198">
        <f t="shared" si="76"/>
        <v>0</v>
      </c>
      <c r="P235" s="198">
        <f t="shared" si="76"/>
        <v>0</v>
      </c>
      <c r="Q235" s="198">
        <f t="shared" si="76"/>
        <v>0</v>
      </c>
      <c r="R235" s="198">
        <f t="shared" si="76"/>
        <v>0</v>
      </c>
      <c r="S235" s="198">
        <f t="shared" si="76"/>
        <v>0</v>
      </c>
      <c r="T235" s="198">
        <f t="shared" si="76"/>
        <v>0</v>
      </c>
      <c r="U235" s="198">
        <f t="shared" si="76"/>
        <v>0</v>
      </c>
      <c r="V235" s="198">
        <f t="shared" si="76"/>
        <v>0</v>
      </c>
    </row>
    <row r="236" spans="2:22" outlineLevel="3" x14ac:dyDescent="0.2">
      <c r="B236" s="688">
        <v>25101</v>
      </c>
      <c r="C236" s="688"/>
      <c r="D236" s="688"/>
      <c r="E236" s="688"/>
      <c r="F236" s="36"/>
      <c r="G236" s="34" t="s">
        <v>158</v>
      </c>
      <c r="H236" s="23"/>
      <c r="I236" s="578">
        <f t="shared" si="63"/>
        <v>0</v>
      </c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</row>
    <row r="237" spans="2:22" outlineLevel="2" x14ac:dyDescent="0.2">
      <c r="B237" s="692">
        <v>252</v>
      </c>
      <c r="C237" s="692"/>
      <c r="D237" s="692"/>
      <c r="E237" s="692"/>
      <c r="F237" s="35"/>
      <c r="G237" s="32" t="s">
        <v>159</v>
      </c>
      <c r="I237" s="583">
        <f t="shared" si="63"/>
        <v>0</v>
      </c>
      <c r="K237" s="198">
        <f t="shared" ref="K237:V237" si="77">SUM(K238)</f>
        <v>0</v>
      </c>
      <c r="L237" s="198">
        <f t="shared" si="77"/>
        <v>0</v>
      </c>
      <c r="M237" s="198">
        <f t="shared" si="77"/>
        <v>0</v>
      </c>
      <c r="N237" s="198">
        <f t="shared" si="77"/>
        <v>0</v>
      </c>
      <c r="O237" s="198">
        <f t="shared" si="77"/>
        <v>0</v>
      </c>
      <c r="P237" s="198">
        <f t="shared" si="77"/>
        <v>0</v>
      </c>
      <c r="Q237" s="198">
        <f t="shared" si="77"/>
        <v>0</v>
      </c>
      <c r="R237" s="198">
        <f t="shared" si="77"/>
        <v>0</v>
      </c>
      <c r="S237" s="198">
        <f t="shared" si="77"/>
        <v>0</v>
      </c>
      <c r="T237" s="198">
        <f t="shared" si="77"/>
        <v>0</v>
      </c>
      <c r="U237" s="198">
        <f t="shared" si="77"/>
        <v>0</v>
      </c>
      <c r="V237" s="198">
        <f t="shared" si="77"/>
        <v>0</v>
      </c>
    </row>
    <row r="238" spans="2:22" s="23" customFormat="1" outlineLevel="3" x14ac:dyDescent="0.2">
      <c r="B238" s="688">
        <v>25201</v>
      </c>
      <c r="C238" s="688"/>
      <c r="D238" s="688"/>
      <c r="E238" s="688"/>
      <c r="F238" s="36"/>
      <c r="G238" s="34" t="s">
        <v>159</v>
      </c>
      <c r="I238" s="578">
        <f t="shared" si="63"/>
        <v>0</v>
      </c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</row>
    <row r="239" spans="2:22" outlineLevel="2" x14ac:dyDescent="0.2">
      <c r="B239" s="692">
        <v>253</v>
      </c>
      <c r="C239" s="692"/>
      <c r="D239" s="692"/>
      <c r="E239" s="692"/>
      <c r="F239" s="35"/>
      <c r="G239" s="32" t="s">
        <v>160</v>
      </c>
      <c r="I239" s="583">
        <f t="shared" si="63"/>
        <v>0</v>
      </c>
      <c r="K239" s="198">
        <f t="shared" ref="K239:V239" si="78">SUM(K240)</f>
        <v>0</v>
      </c>
      <c r="L239" s="198">
        <f t="shared" si="78"/>
        <v>0</v>
      </c>
      <c r="M239" s="198">
        <f t="shared" si="78"/>
        <v>0</v>
      </c>
      <c r="N239" s="198">
        <f t="shared" si="78"/>
        <v>0</v>
      </c>
      <c r="O239" s="198">
        <f t="shared" si="78"/>
        <v>0</v>
      </c>
      <c r="P239" s="198">
        <f t="shared" si="78"/>
        <v>0</v>
      </c>
      <c r="Q239" s="198">
        <f t="shared" si="78"/>
        <v>0</v>
      </c>
      <c r="R239" s="198">
        <f t="shared" si="78"/>
        <v>0</v>
      </c>
      <c r="S239" s="198">
        <f t="shared" si="78"/>
        <v>0</v>
      </c>
      <c r="T239" s="198">
        <f t="shared" si="78"/>
        <v>0</v>
      </c>
      <c r="U239" s="198">
        <f t="shared" si="78"/>
        <v>0</v>
      </c>
      <c r="V239" s="198">
        <f t="shared" si="78"/>
        <v>0</v>
      </c>
    </row>
    <row r="240" spans="2:22" s="23" customFormat="1" outlineLevel="3" x14ac:dyDescent="0.2">
      <c r="B240" s="688">
        <v>25301</v>
      </c>
      <c r="C240" s="688"/>
      <c r="D240" s="688"/>
      <c r="E240" s="688"/>
      <c r="F240" s="36"/>
      <c r="G240" s="34" t="s">
        <v>160</v>
      </c>
      <c r="I240" s="578">
        <f t="shared" si="63"/>
        <v>0</v>
      </c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</row>
    <row r="241" spans="2:22" outlineLevel="2" x14ac:dyDescent="0.2">
      <c r="B241" s="692">
        <v>254</v>
      </c>
      <c r="C241" s="692"/>
      <c r="D241" s="692"/>
      <c r="E241" s="692"/>
      <c r="F241" s="35"/>
      <c r="G241" s="32" t="s">
        <v>161</v>
      </c>
      <c r="I241" s="583">
        <f t="shared" si="63"/>
        <v>0</v>
      </c>
      <c r="K241" s="198">
        <f t="shared" ref="K241:V241" si="79">SUM(K242)</f>
        <v>0</v>
      </c>
      <c r="L241" s="198">
        <f t="shared" si="79"/>
        <v>0</v>
      </c>
      <c r="M241" s="198">
        <f t="shared" si="79"/>
        <v>0</v>
      </c>
      <c r="N241" s="198">
        <f t="shared" si="79"/>
        <v>0</v>
      </c>
      <c r="O241" s="198">
        <f t="shared" si="79"/>
        <v>0</v>
      </c>
      <c r="P241" s="198">
        <f t="shared" si="79"/>
        <v>0</v>
      </c>
      <c r="Q241" s="198">
        <f t="shared" si="79"/>
        <v>0</v>
      </c>
      <c r="R241" s="198">
        <f t="shared" si="79"/>
        <v>0</v>
      </c>
      <c r="S241" s="198">
        <f t="shared" si="79"/>
        <v>0</v>
      </c>
      <c r="T241" s="198">
        <f t="shared" si="79"/>
        <v>0</v>
      </c>
      <c r="U241" s="198">
        <f t="shared" si="79"/>
        <v>0</v>
      </c>
      <c r="V241" s="198">
        <f t="shared" si="79"/>
        <v>0</v>
      </c>
    </row>
    <row r="242" spans="2:22" s="23" customFormat="1" outlineLevel="3" x14ac:dyDescent="0.2">
      <c r="B242" s="688">
        <v>25401</v>
      </c>
      <c r="C242" s="688"/>
      <c r="D242" s="688"/>
      <c r="E242" s="688"/>
      <c r="F242" s="36"/>
      <c r="G242" s="34" t="s">
        <v>161</v>
      </c>
      <c r="I242" s="578">
        <f t="shared" si="63"/>
        <v>0</v>
      </c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</row>
    <row r="243" spans="2:22" outlineLevel="2" x14ac:dyDescent="0.2">
      <c r="B243" s="692">
        <v>255</v>
      </c>
      <c r="C243" s="692"/>
      <c r="D243" s="692"/>
      <c r="E243" s="692"/>
      <c r="F243" s="35"/>
      <c r="G243" s="32" t="s">
        <v>162</v>
      </c>
      <c r="I243" s="583">
        <f t="shared" si="63"/>
        <v>0</v>
      </c>
      <c r="K243" s="198">
        <f t="shared" ref="K243:V243" si="80">SUM(K244)</f>
        <v>0</v>
      </c>
      <c r="L243" s="198">
        <f t="shared" si="80"/>
        <v>0</v>
      </c>
      <c r="M243" s="198">
        <f t="shared" si="80"/>
        <v>0</v>
      </c>
      <c r="N243" s="198">
        <f t="shared" si="80"/>
        <v>0</v>
      </c>
      <c r="O243" s="198">
        <f t="shared" si="80"/>
        <v>0</v>
      </c>
      <c r="P243" s="198">
        <f t="shared" si="80"/>
        <v>0</v>
      </c>
      <c r="Q243" s="198">
        <f t="shared" si="80"/>
        <v>0</v>
      </c>
      <c r="R243" s="198">
        <f t="shared" si="80"/>
        <v>0</v>
      </c>
      <c r="S243" s="198">
        <f t="shared" si="80"/>
        <v>0</v>
      </c>
      <c r="T243" s="198">
        <f t="shared" si="80"/>
        <v>0</v>
      </c>
      <c r="U243" s="198">
        <f t="shared" si="80"/>
        <v>0</v>
      </c>
      <c r="V243" s="198">
        <f t="shared" si="80"/>
        <v>0</v>
      </c>
    </row>
    <row r="244" spans="2:22" s="23" customFormat="1" outlineLevel="3" x14ac:dyDescent="0.2">
      <c r="B244" s="688">
        <v>25501</v>
      </c>
      <c r="C244" s="688"/>
      <c r="D244" s="688"/>
      <c r="E244" s="688"/>
      <c r="F244" s="36"/>
      <c r="G244" s="34" t="s">
        <v>162</v>
      </c>
      <c r="I244" s="578">
        <f t="shared" si="63"/>
        <v>0</v>
      </c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</row>
    <row r="245" spans="2:22" outlineLevel="2" x14ac:dyDescent="0.2">
      <c r="B245" s="689">
        <v>256</v>
      </c>
      <c r="C245" s="690"/>
      <c r="D245" s="690"/>
      <c r="E245" s="691"/>
      <c r="F245" s="35"/>
      <c r="G245" s="344" t="s">
        <v>1301</v>
      </c>
      <c r="I245" s="583">
        <f t="shared" si="63"/>
        <v>0</v>
      </c>
      <c r="K245" s="198">
        <f t="shared" ref="K245:V245" si="81">SUM(K246)</f>
        <v>0</v>
      </c>
      <c r="L245" s="198">
        <f t="shared" si="81"/>
        <v>0</v>
      </c>
      <c r="M245" s="198">
        <f t="shared" si="81"/>
        <v>0</v>
      </c>
      <c r="N245" s="198">
        <f t="shared" si="81"/>
        <v>0</v>
      </c>
      <c r="O245" s="198">
        <f t="shared" si="81"/>
        <v>0</v>
      </c>
      <c r="P245" s="198">
        <f t="shared" si="81"/>
        <v>0</v>
      </c>
      <c r="Q245" s="198">
        <f t="shared" si="81"/>
        <v>0</v>
      </c>
      <c r="R245" s="198">
        <f t="shared" si="81"/>
        <v>0</v>
      </c>
      <c r="S245" s="198">
        <f t="shared" si="81"/>
        <v>0</v>
      </c>
      <c r="T245" s="198">
        <f t="shared" si="81"/>
        <v>0</v>
      </c>
      <c r="U245" s="198">
        <f t="shared" si="81"/>
        <v>0</v>
      </c>
      <c r="V245" s="198">
        <f t="shared" si="81"/>
        <v>0</v>
      </c>
    </row>
    <row r="246" spans="2:22" s="23" customFormat="1" outlineLevel="3" x14ac:dyDescent="0.2">
      <c r="B246" s="685">
        <v>25601</v>
      </c>
      <c r="C246" s="686"/>
      <c r="D246" s="686"/>
      <c r="E246" s="687"/>
      <c r="F246" s="36"/>
      <c r="G246" s="342" t="s">
        <v>1301</v>
      </c>
      <c r="I246" s="578">
        <f t="shared" si="63"/>
        <v>0</v>
      </c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</row>
    <row r="247" spans="2:22" outlineLevel="2" x14ac:dyDescent="0.2">
      <c r="B247" s="689">
        <v>259</v>
      </c>
      <c r="C247" s="690"/>
      <c r="D247" s="690"/>
      <c r="E247" s="691"/>
      <c r="F247" s="35"/>
      <c r="G247" s="344" t="s">
        <v>1302</v>
      </c>
      <c r="I247" s="583">
        <f t="shared" si="63"/>
        <v>0</v>
      </c>
      <c r="K247" s="198">
        <f t="shared" ref="K247:V247" si="82">SUM(K248)</f>
        <v>0</v>
      </c>
      <c r="L247" s="198">
        <f t="shared" si="82"/>
        <v>0</v>
      </c>
      <c r="M247" s="198">
        <f t="shared" si="82"/>
        <v>0</v>
      </c>
      <c r="N247" s="198">
        <f t="shared" si="82"/>
        <v>0</v>
      </c>
      <c r="O247" s="198">
        <f t="shared" si="82"/>
        <v>0</v>
      </c>
      <c r="P247" s="198">
        <f t="shared" si="82"/>
        <v>0</v>
      </c>
      <c r="Q247" s="198">
        <f t="shared" si="82"/>
        <v>0</v>
      </c>
      <c r="R247" s="198">
        <f t="shared" si="82"/>
        <v>0</v>
      </c>
      <c r="S247" s="198">
        <f t="shared" si="82"/>
        <v>0</v>
      </c>
      <c r="T247" s="198">
        <f t="shared" si="82"/>
        <v>0</v>
      </c>
      <c r="U247" s="198">
        <f t="shared" si="82"/>
        <v>0</v>
      </c>
      <c r="V247" s="198">
        <f t="shared" si="82"/>
        <v>0</v>
      </c>
    </row>
    <row r="248" spans="2:22" s="23" customFormat="1" outlineLevel="3" x14ac:dyDescent="0.2">
      <c r="B248" s="685">
        <v>25901</v>
      </c>
      <c r="C248" s="686"/>
      <c r="D248" s="686"/>
      <c r="E248" s="687"/>
      <c r="F248" s="36"/>
      <c r="G248" s="342" t="s">
        <v>1302</v>
      </c>
      <c r="I248" s="578">
        <f t="shared" si="63"/>
        <v>0</v>
      </c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</row>
    <row r="249" spans="2:22" outlineLevel="1" x14ac:dyDescent="0.2">
      <c r="B249" s="694">
        <v>2600</v>
      </c>
      <c r="C249" s="694"/>
      <c r="D249" s="694"/>
      <c r="E249" s="694"/>
      <c r="F249" s="50"/>
      <c r="G249" s="51" t="s">
        <v>51</v>
      </c>
      <c r="I249" s="582">
        <f t="shared" si="63"/>
        <v>0</v>
      </c>
      <c r="K249" s="200">
        <f t="shared" ref="K249:V249" si="83">SUM(K250,K255)</f>
        <v>0</v>
      </c>
      <c r="L249" s="200">
        <f t="shared" si="83"/>
        <v>0</v>
      </c>
      <c r="M249" s="200">
        <f t="shared" si="83"/>
        <v>0</v>
      </c>
      <c r="N249" s="200">
        <f t="shared" si="83"/>
        <v>0</v>
      </c>
      <c r="O249" s="200">
        <f t="shared" si="83"/>
        <v>0</v>
      </c>
      <c r="P249" s="200">
        <f t="shared" si="83"/>
        <v>0</v>
      </c>
      <c r="Q249" s="200">
        <f t="shared" si="83"/>
        <v>0</v>
      </c>
      <c r="R249" s="200">
        <f t="shared" si="83"/>
        <v>0</v>
      </c>
      <c r="S249" s="200">
        <f t="shared" si="83"/>
        <v>0</v>
      </c>
      <c r="T249" s="200">
        <f t="shared" si="83"/>
        <v>0</v>
      </c>
      <c r="U249" s="200">
        <f t="shared" si="83"/>
        <v>0</v>
      </c>
      <c r="V249" s="200">
        <f t="shared" si="83"/>
        <v>0</v>
      </c>
    </row>
    <row r="250" spans="2:22" outlineLevel="2" x14ac:dyDescent="0.2">
      <c r="B250" s="692">
        <v>261</v>
      </c>
      <c r="C250" s="692"/>
      <c r="D250" s="692"/>
      <c r="E250" s="692"/>
      <c r="F250" s="35"/>
      <c r="G250" s="32" t="s">
        <v>51</v>
      </c>
      <c r="I250" s="583">
        <f t="shared" si="63"/>
        <v>0</v>
      </c>
      <c r="K250" s="198">
        <f t="shared" ref="K250:V250" si="84">SUM(K251:K254)</f>
        <v>0</v>
      </c>
      <c r="L250" s="198">
        <f t="shared" si="84"/>
        <v>0</v>
      </c>
      <c r="M250" s="198">
        <f t="shared" si="84"/>
        <v>0</v>
      </c>
      <c r="N250" s="198">
        <f t="shared" si="84"/>
        <v>0</v>
      </c>
      <c r="O250" s="198">
        <f t="shared" si="84"/>
        <v>0</v>
      </c>
      <c r="P250" s="198">
        <f t="shared" si="84"/>
        <v>0</v>
      </c>
      <c r="Q250" s="198">
        <f t="shared" si="84"/>
        <v>0</v>
      </c>
      <c r="R250" s="198">
        <f t="shared" si="84"/>
        <v>0</v>
      </c>
      <c r="S250" s="198">
        <f t="shared" si="84"/>
        <v>0</v>
      </c>
      <c r="T250" s="198">
        <f t="shared" si="84"/>
        <v>0</v>
      </c>
      <c r="U250" s="198">
        <f t="shared" si="84"/>
        <v>0</v>
      </c>
      <c r="V250" s="198">
        <f t="shared" si="84"/>
        <v>0</v>
      </c>
    </row>
    <row r="251" spans="2:22" s="23" customFormat="1" outlineLevel="3" x14ac:dyDescent="0.2">
      <c r="B251" s="688">
        <v>26101</v>
      </c>
      <c r="C251" s="688"/>
      <c r="D251" s="688"/>
      <c r="E251" s="688"/>
      <c r="F251" s="36"/>
      <c r="G251" s="34" t="s">
        <v>742</v>
      </c>
      <c r="I251" s="578">
        <f t="shared" si="63"/>
        <v>0</v>
      </c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</row>
    <row r="252" spans="2:22" s="23" customFormat="1" ht="25.5" outlineLevel="3" x14ac:dyDescent="0.2">
      <c r="B252" s="688">
        <v>26102</v>
      </c>
      <c r="C252" s="688"/>
      <c r="D252" s="688"/>
      <c r="E252" s="688"/>
      <c r="F252" s="36"/>
      <c r="G252" s="34" t="s">
        <v>743</v>
      </c>
      <c r="I252" s="578">
        <f t="shared" si="63"/>
        <v>0</v>
      </c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</row>
    <row r="253" spans="2:22" s="23" customFormat="1" outlineLevel="3" x14ac:dyDescent="0.2">
      <c r="B253" s="688">
        <v>26103</v>
      </c>
      <c r="C253" s="688"/>
      <c r="D253" s="688"/>
      <c r="E253" s="688"/>
      <c r="F253" s="36"/>
      <c r="G253" s="34" t="s">
        <v>744</v>
      </c>
      <c r="I253" s="578">
        <f t="shared" si="63"/>
        <v>0</v>
      </c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</row>
    <row r="254" spans="2:22" s="23" customFormat="1" outlineLevel="3" x14ac:dyDescent="0.2">
      <c r="B254" s="688">
        <v>26104</v>
      </c>
      <c r="C254" s="688"/>
      <c r="D254" s="688"/>
      <c r="E254" s="688"/>
      <c r="F254" s="36"/>
      <c r="G254" s="342" t="s">
        <v>1303</v>
      </c>
      <c r="I254" s="578">
        <f t="shared" si="63"/>
        <v>0</v>
      </c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</row>
    <row r="255" spans="2:22" outlineLevel="2" x14ac:dyDescent="0.2">
      <c r="B255" s="692">
        <v>262</v>
      </c>
      <c r="C255" s="692"/>
      <c r="D255" s="692"/>
      <c r="E255" s="692"/>
      <c r="F255" s="35"/>
      <c r="G255" s="32" t="s">
        <v>932</v>
      </c>
      <c r="I255" s="583">
        <f t="shared" si="63"/>
        <v>0</v>
      </c>
      <c r="K255" s="198">
        <f t="shared" ref="K255:V255" si="85">SUM(K256)</f>
        <v>0</v>
      </c>
      <c r="L255" s="198">
        <f t="shared" si="85"/>
        <v>0</v>
      </c>
      <c r="M255" s="198">
        <f t="shared" si="85"/>
        <v>0</v>
      </c>
      <c r="N255" s="198">
        <f t="shared" si="85"/>
        <v>0</v>
      </c>
      <c r="O255" s="198">
        <f t="shared" si="85"/>
        <v>0</v>
      </c>
      <c r="P255" s="198">
        <f t="shared" si="85"/>
        <v>0</v>
      </c>
      <c r="Q255" s="198">
        <f t="shared" si="85"/>
        <v>0</v>
      </c>
      <c r="R255" s="198">
        <f t="shared" si="85"/>
        <v>0</v>
      </c>
      <c r="S255" s="198">
        <f t="shared" si="85"/>
        <v>0</v>
      </c>
      <c r="T255" s="198">
        <f t="shared" si="85"/>
        <v>0</v>
      </c>
      <c r="U255" s="198">
        <f t="shared" si="85"/>
        <v>0</v>
      </c>
      <c r="V255" s="198">
        <f t="shared" si="85"/>
        <v>0</v>
      </c>
    </row>
    <row r="256" spans="2:22" s="23" customFormat="1" outlineLevel="3" x14ac:dyDescent="0.2">
      <c r="B256" s="688">
        <v>26201</v>
      </c>
      <c r="C256" s="688"/>
      <c r="D256" s="688"/>
      <c r="E256" s="688"/>
      <c r="F256" s="36"/>
      <c r="G256" s="342" t="s">
        <v>1304</v>
      </c>
      <c r="I256" s="578">
        <f t="shared" si="63"/>
        <v>0</v>
      </c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</row>
    <row r="257" spans="2:22" outlineLevel="1" x14ac:dyDescent="0.2">
      <c r="B257" s="694">
        <v>2700</v>
      </c>
      <c r="C257" s="694"/>
      <c r="D257" s="694"/>
      <c r="E257" s="694"/>
      <c r="F257" s="50"/>
      <c r="G257" s="51" t="s">
        <v>52</v>
      </c>
      <c r="I257" s="582">
        <f t="shared" si="63"/>
        <v>0</v>
      </c>
      <c r="K257" s="200">
        <f t="shared" ref="K257:V257" si="86">SUM(K258,K260,K262,K264,K266)</f>
        <v>0</v>
      </c>
      <c r="L257" s="200">
        <f t="shared" si="86"/>
        <v>0</v>
      </c>
      <c r="M257" s="200">
        <f t="shared" si="86"/>
        <v>0</v>
      </c>
      <c r="N257" s="200">
        <f t="shared" si="86"/>
        <v>0</v>
      </c>
      <c r="O257" s="200">
        <f t="shared" si="86"/>
        <v>0</v>
      </c>
      <c r="P257" s="200">
        <f t="shared" si="86"/>
        <v>0</v>
      </c>
      <c r="Q257" s="200">
        <f t="shared" si="86"/>
        <v>0</v>
      </c>
      <c r="R257" s="200">
        <f t="shared" si="86"/>
        <v>0</v>
      </c>
      <c r="S257" s="200">
        <f t="shared" si="86"/>
        <v>0</v>
      </c>
      <c r="T257" s="200">
        <f t="shared" si="86"/>
        <v>0</v>
      </c>
      <c r="U257" s="200">
        <f t="shared" si="86"/>
        <v>0</v>
      </c>
      <c r="V257" s="200">
        <f t="shared" si="86"/>
        <v>0</v>
      </c>
    </row>
    <row r="258" spans="2:22" outlineLevel="2" x14ac:dyDescent="0.2">
      <c r="B258" s="692">
        <v>271</v>
      </c>
      <c r="C258" s="692"/>
      <c r="D258" s="692"/>
      <c r="E258" s="692"/>
      <c r="F258" s="35"/>
      <c r="G258" s="32" t="s">
        <v>745</v>
      </c>
      <c r="I258" s="583">
        <f t="shared" si="63"/>
        <v>0</v>
      </c>
      <c r="K258" s="198">
        <f t="shared" ref="K258:V258" si="87">SUM(K259)</f>
        <v>0</v>
      </c>
      <c r="L258" s="198">
        <f t="shared" si="87"/>
        <v>0</v>
      </c>
      <c r="M258" s="198">
        <f t="shared" si="87"/>
        <v>0</v>
      </c>
      <c r="N258" s="198">
        <f t="shared" si="87"/>
        <v>0</v>
      </c>
      <c r="O258" s="198">
        <f t="shared" si="87"/>
        <v>0</v>
      </c>
      <c r="P258" s="198">
        <f t="shared" si="87"/>
        <v>0</v>
      </c>
      <c r="Q258" s="198">
        <f t="shared" si="87"/>
        <v>0</v>
      </c>
      <c r="R258" s="198">
        <f t="shared" si="87"/>
        <v>0</v>
      </c>
      <c r="S258" s="198">
        <f t="shared" si="87"/>
        <v>0</v>
      </c>
      <c r="T258" s="198">
        <f t="shared" si="87"/>
        <v>0</v>
      </c>
      <c r="U258" s="198">
        <f t="shared" si="87"/>
        <v>0</v>
      </c>
      <c r="V258" s="198">
        <f t="shared" si="87"/>
        <v>0</v>
      </c>
    </row>
    <row r="259" spans="2:22" s="23" customFormat="1" outlineLevel="3" x14ac:dyDescent="0.2">
      <c r="B259" s="688">
        <v>27101</v>
      </c>
      <c r="C259" s="688"/>
      <c r="D259" s="688"/>
      <c r="E259" s="688"/>
      <c r="F259" s="36"/>
      <c r="G259" s="34" t="s">
        <v>163</v>
      </c>
      <c r="I259" s="578">
        <f t="shared" si="63"/>
        <v>0</v>
      </c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</row>
    <row r="260" spans="2:22" outlineLevel="2" x14ac:dyDescent="0.2">
      <c r="B260" s="692">
        <v>272</v>
      </c>
      <c r="C260" s="692"/>
      <c r="D260" s="692"/>
      <c r="E260" s="692"/>
      <c r="F260" s="35"/>
      <c r="G260" s="32" t="s">
        <v>164</v>
      </c>
      <c r="I260" s="583">
        <f t="shared" si="63"/>
        <v>0</v>
      </c>
      <c r="K260" s="198">
        <f t="shared" ref="K260:V260" si="88">SUM(K261)</f>
        <v>0</v>
      </c>
      <c r="L260" s="198">
        <f t="shared" si="88"/>
        <v>0</v>
      </c>
      <c r="M260" s="198">
        <f t="shared" si="88"/>
        <v>0</v>
      </c>
      <c r="N260" s="198">
        <f t="shared" si="88"/>
        <v>0</v>
      </c>
      <c r="O260" s="198">
        <f t="shared" si="88"/>
        <v>0</v>
      </c>
      <c r="P260" s="198">
        <f t="shared" si="88"/>
        <v>0</v>
      </c>
      <c r="Q260" s="198">
        <f t="shared" si="88"/>
        <v>0</v>
      </c>
      <c r="R260" s="198">
        <f t="shared" si="88"/>
        <v>0</v>
      </c>
      <c r="S260" s="198">
        <f t="shared" si="88"/>
        <v>0</v>
      </c>
      <c r="T260" s="198">
        <f t="shared" si="88"/>
        <v>0</v>
      </c>
      <c r="U260" s="198">
        <f t="shared" si="88"/>
        <v>0</v>
      </c>
      <c r="V260" s="198">
        <f t="shared" si="88"/>
        <v>0</v>
      </c>
    </row>
    <row r="261" spans="2:22" s="23" customFormat="1" outlineLevel="3" x14ac:dyDescent="0.2">
      <c r="B261" s="688">
        <v>27201</v>
      </c>
      <c r="C261" s="688"/>
      <c r="D261" s="688"/>
      <c r="E261" s="688"/>
      <c r="F261" s="36"/>
      <c r="G261" s="342" t="s">
        <v>164</v>
      </c>
      <c r="I261" s="578">
        <f t="shared" si="63"/>
        <v>0</v>
      </c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</row>
    <row r="262" spans="2:22" outlineLevel="2" x14ac:dyDescent="0.2">
      <c r="B262" s="692">
        <v>273</v>
      </c>
      <c r="C262" s="692"/>
      <c r="D262" s="692"/>
      <c r="E262" s="692"/>
      <c r="F262" s="35"/>
      <c r="G262" s="32" t="s">
        <v>165</v>
      </c>
      <c r="I262" s="583">
        <f t="shared" si="63"/>
        <v>0</v>
      </c>
      <c r="K262" s="198">
        <f t="shared" ref="K262:V262" si="89">SUM(K263)</f>
        <v>0</v>
      </c>
      <c r="L262" s="198">
        <f t="shared" si="89"/>
        <v>0</v>
      </c>
      <c r="M262" s="198">
        <f t="shared" si="89"/>
        <v>0</v>
      </c>
      <c r="N262" s="198">
        <f t="shared" si="89"/>
        <v>0</v>
      </c>
      <c r="O262" s="198">
        <f t="shared" si="89"/>
        <v>0</v>
      </c>
      <c r="P262" s="198">
        <f t="shared" si="89"/>
        <v>0</v>
      </c>
      <c r="Q262" s="198">
        <f t="shared" si="89"/>
        <v>0</v>
      </c>
      <c r="R262" s="198">
        <f t="shared" si="89"/>
        <v>0</v>
      </c>
      <c r="S262" s="198">
        <f t="shared" si="89"/>
        <v>0</v>
      </c>
      <c r="T262" s="198">
        <f t="shared" si="89"/>
        <v>0</v>
      </c>
      <c r="U262" s="198">
        <f t="shared" si="89"/>
        <v>0</v>
      </c>
      <c r="V262" s="198">
        <f t="shared" si="89"/>
        <v>0</v>
      </c>
    </row>
    <row r="263" spans="2:22" s="23" customFormat="1" outlineLevel="3" x14ac:dyDescent="0.2">
      <c r="B263" s="688">
        <v>27301</v>
      </c>
      <c r="C263" s="688"/>
      <c r="D263" s="688"/>
      <c r="E263" s="688"/>
      <c r="F263" s="36"/>
      <c r="G263" s="34" t="s">
        <v>165</v>
      </c>
      <c r="I263" s="578">
        <f t="shared" si="63"/>
        <v>0</v>
      </c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</row>
    <row r="264" spans="2:22" outlineLevel="2" x14ac:dyDescent="0.2">
      <c r="B264" s="692">
        <v>274</v>
      </c>
      <c r="C264" s="692"/>
      <c r="D264" s="692"/>
      <c r="E264" s="692"/>
      <c r="F264" s="35"/>
      <c r="G264" s="32" t="s">
        <v>166</v>
      </c>
      <c r="I264" s="583">
        <f t="shared" si="63"/>
        <v>0</v>
      </c>
      <c r="K264" s="198">
        <f t="shared" ref="K264:V264" si="90">SUM(K265)</f>
        <v>0</v>
      </c>
      <c r="L264" s="198">
        <f t="shared" si="90"/>
        <v>0</v>
      </c>
      <c r="M264" s="198">
        <f t="shared" si="90"/>
        <v>0</v>
      </c>
      <c r="N264" s="198">
        <f t="shared" si="90"/>
        <v>0</v>
      </c>
      <c r="O264" s="198">
        <f t="shared" si="90"/>
        <v>0</v>
      </c>
      <c r="P264" s="198">
        <f t="shared" si="90"/>
        <v>0</v>
      </c>
      <c r="Q264" s="198">
        <f t="shared" si="90"/>
        <v>0</v>
      </c>
      <c r="R264" s="198">
        <f t="shared" si="90"/>
        <v>0</v>
      </c>
      <c r="S264" s="198">
        <f t="shared" si="90"/>
        <v>0</v>
      </c>
      <c r="T264" s="198">
        <f t="shared" si="90"/>
        <v>0</v>
      </c>
      <c r="U264" s="198">
        <f t="shared" si="90"/>
        <v>0</v>
      </c>
      <c r="V264" s="198">
        <f t="shared" si="90"/>
        <v>0</v>
      </c>
    </row>
    <row r="265" spans="2:22" s="23" customFormat="1" outlineLevel="3" x14ac:dyDescent="0.2">
      <c r="B265" s="688">
        <v>27401</v>
      </c>
      <c r="C265" s="688"/>
      <c r="D265" s="688"/>
      <c r="E265" s="688"/>
      <c r="F265" s="36"/>
      <c r="G265" s="342" t="s">
        <v>166</v>
      </c>
      <c r="I265" s="578">
        <f t="shared" si="63"/>
        <v>0</v>
      </c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</row>
    <row r="266" spans="2:22" outlineLevel="2" x14ac:dyDescent="0.2">
      <c r="B266" s="692">
        <v>275</v>
      </c>
      <c r="C266" s="692"/>
      <c r="D266" s="692"/>
      <c r="E266" s="692"/>
      <c r="F266" s="35"/>
      <c r="G266" s="32" t="s">
        <v>167</v>
      </c>
      <c r="I266" s="583">
        <f t="shared" si="63"/>
        <v>0</v>
      </c>
      <c r="K266" s="198">
        <f t="shared" ref="K266:V266" si="91">SUM(K267)</f>
        <v>0</v>
      </c>
      <c r="L266" s="198">
        <f t="shared" si="91"/>
        <v>0</v>
      </c>
      <c r="M266" s="198">
        <f t="shared" si="91"/>
        <v>0</v>
      </c>
      <c r="N266" s="198">
        <f t="shared" si="91"/>
        <v>0</v>
      </c>
      <c r="O266" s="198">
        <f t="shared" si="91"/>
        <v>0</v>
      </c>
      <c r="P266" s="198">
        <f t="shared" si="91"/>
        <v>0</v>
      </c>
      <c r="Q266" s="198">
        <f t="shared" si="91"/>
        <v>0</v>
      </c>
      <c r="R266" s="198">
        <f t="shared" si="91"/>
        <v>0</v>
      </c>
      <c r="S266" s="198">
        <f t="shared" si="91"/>
        <v>0</v>
      </c>
      <c r="T266" s="198">
        <f t="shared" si="91"/>
        <v>0</v>
      </c>
      <c r="U266" s="198">
        <f t="shared" si="91"/>
        <v>0</v>
      </c>
      <c r="V266" s="198">
        <f t="shared" si="91"/>
        <v>0</v>
      </c>
    </row>
    <row r="267" spans="2:22" s="23" customFormat="1" outlineLevel="3" x14ac:dyDescent="0.2">
      <c r="B267" s="688">
        <v>27501</v>
      </c>
      <c r="C267" s="688"/>
      <c r="D267" s="688"/>
      <c r="E267" s="688"/>
      <c r="F267" s="36"/>
      <c r="G267" s="342" t="s">
        <v>167</v>
      </c>
      <c r="I267" s="578">
        <f t="shared" si="63"/>
        <v>0</v>
      </c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</row>
    <row r="268" spans="2:22" outlineLevel="1" x14ac:dyDescent="0.2">
      <c r="B268" s="694">
        <v>2800</v>
      </c>
      <c r="C268" s="694"/>
      <c r="D268" s="694"/>
      <c r="E268" s="694"/>
      <c r="F268" s="50"/>
      <c r="G268" s="51" t="s">
        <v>53</v>
      </c>
      <c r="I268" s="582">
        <f t="shared" si="63"/>
        <v>0</v>
      </c>
      <c r="K268" s="200">
        <f t="shared" ref="K268:V268" si="92">SUM(K269,K271,K273)</f>
        <v>0</v>
      </c>
      <c r="L268" s="200">
        <f t="shared" si="92"/>
        <v>0</v>
      </c>
      <c r="M268" s="200">
        <f t="shared" si="92"/>
        <v>0</v>
      </c>
      <c r="N268" s="200">
        <f t="shared" si="92"/>
        <v>0</v>
      </c>
      <c r="O268" s="200">
        <f t="shared" si="92"/>
        <v>0</v>
      </c>
      <c r="P268" s="200">
        <f t="shared" si="92"/>
        <v>0</v>
      </c>
      <c r="Q268" s="200">
        <f t="shared" si="92"/>
        <v>0</v>
      </c>
      <c r="R268" s="200">
        <f t="shared" si="92"/>
        <v>0</v>
      </c>
      <c r="S268" s="200">
        <f t="shared" si="92"/>
        <v>0</v>
      </c>
      <c r="T268" s="200">
        <f t="shared" si="92"/>
        <v>0</v>
      </c>
      <c r="U268" s="200">
        <f t="shared" si="92"/>
        <v>0</v>
      </c>
      <c r="V268" s="200">
        <f t="shared" si="92"/>
        <v>0</v>
      </c>
    </row>
    <row r="269" spans="2:22" outlineLevel="2" x14ac:dyDescent="0.2">
      <c r="B269" s="692">
        <v>281</v>
      </c>
      <c r="C269" s="692"/>
      <c r="D269" s="692"/>
      <c r="E269" s="692"/>
      <c r="F269" s="35"/>
      <c r="G269" s="32" t="s">
        <v>168</v>
      </c>
      <c r="I269" s="583">
        <f t="shared" si="63"/>
        <v>0</v>
      </c>
      <c r="K269" s="198">
        <f t="shared" ref="K269:V269" si="93">SUM(K270)</f>
        <v>0</v>
      </c>
      <c r="L269" s="198">
        <f t="shared" si="93"/>
        <v>0</v>
      </c>
      <c r="M269" s="198">
        <f t="shared" si="93"/>
        <v>0</v>
      </c>
      <c r="N269" s="198">
        <f t="shared" si="93"/>
        <v>0</v>
      </c>
      <c r="O269" s="198">
        <f t="shared" si="93"/>
        <v>0</v>
      </c>
      <c r="P269" s="198">
        <f t="shared" si="93"/>
        <v>0</v>
      </c>
      <c r="Q269" s="198">
        <f t="shared" si="93"/>
        <v>0</v>
      </c>
      <c r="R269" s="198">
        <f t="shared" si="93"/>
        <v>0</v>
      </c>
      <c r="S269" s="198">
        <f t="shared" si="93"/>
        <v>0</v>
      </c>
      <c r="T269" s="198">
        <f t="shared" si="93"/>
        <v>0</v>
      </c>
      <c r="U269" s="198">
        <f t="shared" si="93"/>
        <v>0</v>
      </c>
      <c r="V269" s="198">
        <f t="shared" si="93"/>
        <v>0</v>
      </c>
    </row>
    <row r="270" spans="2:22" s="23" customFormat="1" outlineLevel="3" x14ac:dyDescent="0.2">
      <c r="B270" s="688">
        <v>28101</v>
      </c>
      <c r="C270" s="688"/>
      <c r="D270" s="688"/>
      <c r="E270" s="688"/>
      <c r="F270" s="36"/>
      <c r="G270" s="34" t="s">
        <v>168</v>
      </c>
      <c r="I270" s="578">
        <f t="shared" si="63"/>
        <v>0</v>
      </c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</row>
    <row r="271" spans="2:22" outlineLevel="2" x14ac:dyDescent="0.2">
      <c r="B271" s="692">
        <v>282</v>
      </c>
      <c r="C271" s="692"/>
      <c r="D271" s="692"/>
      <c r="E271" s="692"/>
      <c r="F271" s="35"/>
      <c r="G271" s="32" t="s">
        <v>169</v>
      </c>
      <c r="I271" s="583">
        <f t="shared" si="63"/>
        <v>0</v>
      </c>
      <c r="K271" s="198">
        <f t="shared" ref="K271:V271" si="94">SUM(K272)</f>
        <v>0</v>
      </c>
      <c r="L271" s="198">
        <f t="shared" si="94"/>
        <v>0</v>
      </c>
      <c r="M271" s="198">
        <f t="shared" si="94"/>
        <v>0</v>
      </c>
      <c r="N271" s="198">
        <f t="shared" si="94"/>
        <v>0</v>
      </c>
      <c r="O271" s="198">
        <f t="shared" si="94"/>
        <v>0</v>
      </c>
      <c r="P271" s="198">
        <f t="shared" si="94"/>
        <v>0</v>
      </c>
      <c r="Q271" s="198">
        <f t="shared" si="94"/>
        <v>0</v>
      </c>
      <c r="R271" s="198">
        <f t="shared" si="94"/>
        <v>0</v>
      </c>
      <c r="S271" s="198">
        <f t="shared" si="94"/>
        <v>0</v>
      </c>
      <c r="T271" s="198">
        <f t="shared" si="94"/>
        <v>0</v>
      </c>
      <c r="U271" s="198">
        <f t="shared" si="94"/>
        <v>0</v>
      </c>
      <c r="V271" s="198">
        <f t="shared" si="94"/>
        <v>0</v>
      </c>
    </row>
    <row r="272" spans="2:22" s="23" customFormat="1" outlineLevel="3" x14ac:dyDescent="0.2">
      <c r="B272" s="688">
        <v>28201</v>
      </c>
      <c r="C272" s="688"/>
      <c r="D272" s="688"/>
      <c r="E272" s="688"/>
      <c r="F272" s="36"/>
      <c r="G272" s="34" t="s">
        <v>746</v>
      </c>
      <c r="I272" s="578">
        <f t="shared" si="63"/>
        <v>0</v>
      </c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</row>
    <row r="273" spans="2:22" outlineLevel="2" x14ac:dyDescent="0.2">
      <c r="B273" s="692">
        <v>283</v>
      </c>
      <c r="C273" s="692"/>
      <c r="D273" s="692"/>
      <c r="E273" s="692"/>
      <c r="F273" s="35"/>
      <c r="G273" s="32" t="s">
        <v>170</v>
      </c>
      <c r="I273" s="583">
        <f t="shared" si="63"/>
        <v>0</v>
      </c>
      <c r="K273" s="198">
        <f t="shared" ref="K273:V273" si="95">SUM(K274)</f>
        <v>0</v>
      </c>
      <c r="L273" s="198">
        <f t="shared" si="95"/>
        <v>0</v>
      </c>
      <c r="M273" s="198">
        <f t="shared" si="95"/>
        <v>0</v>
      </c>
      <c r="N273" s="198">
        <f t="shared" si="95"/>
        <v>0</v>
      </c>
      <c r="O273" s="198">
        <f t="shared" si="95"/>
        <v>0</v>
      </c>
      <c r="P273" s="198">
        <f t="shared" si="95"/>
        <v>0</v>
      </c>
      <c r="Q273" s="198">
        <f t="shared" si="95"/>
        <v>0</v>
      </c>
      <c r="R273" s="198">
        <f t="shared" si="95"/>
        <v>0</v>
      </c>
      <c r="S273" s="198">
        <f t="shared" si="95"/>
        <v>0</v>
      </c>
      <c r="T273" s="198">
        <f t="shared" si="95"/>
        <v>0</v>
      </c>
      <c r="U273" s="198">
        <f t="shared" si="95"/>
        <v>0</v>
      </c>
      <c r="V273" s="198">
        <f t="shared" si="95"/>
        <v>0</v>
      </c>
    </row>
    <row r="274" spans="2:22" s="23" customFormat="1" outlineLevel="3" x14ac:dyDescent="0.2">
      <c r="B274" s="688">
        <v>28301</v>
      </c>
      <c r="C274" s="688"/>
      <c r="D274" s="688"/>
      <c r="E274" s="688"/>
      <c r="F274" s="36"/>
      <c r="G274" s="34" t="s">
        <v>747</v>
      </c>
      <c r="I274" s="578">
        <f t="shared" si="63"/>
        <v>0</v>
      </c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</row>
    <row r="275" spans="2:22" outlineLevel="1" x14ac:dyDescent="0.2">
      <c r="B275" s="694">
        <v>2900</v>
      </c>
      <c r="C275" s="694"/>
      <c r="D275" s="694"/>
      <c r="E275" s="694"/>
      <c r="F275" s="50"/>
      <c r="G275" s="51" t="s">
        <v>54</v>
      </c>
      <c r="I275" s="582">
        <f t="shared" ref="I275:I338" si="96">SUM(K275:V275)</f>
        <v>0</v>
      </c>
      <c r="K275" s="200">
        <f t="shared" ref="K275:V275" si="97">SUM(K276,K279,K281,K283,K285,K287,K289,K291,K293)</f>
        <v>0</v>
      </c>
      <c r="L275" s="200">
        <f t="shared" si="97"/>
        <v>0</v>
      </c>
      <c r="M275" s="200">
        <f t="shared" si="97"/>
        <v>0</v>
      </c>
      <c r="N275" s="200">
        <f t="shared" si="97"/>
        <v>0</v>
      </c>
      <c r="O275" s="200">
        <f t="shared" si="97"/>
        <v>0</v>
      </c>
      <c r="P275" s="200">
        <f t="shared" si="97"/>
        <v>0</v>
      </c>
      <c r="Q275" s="200">
        <f t="shared" si="97"/>
        <v>0</v>
      </c>
      <c r="R275" s="200">
        <f t="shared" si="97"/>
        <v>0</v>
      </c>
      <c r="S275" s="200">
        <f t="shared" si="97"/>
        <v>0</v>
      </c>
      <c r="T275" s="200">
        <f t="shared" si="97"/>
        <v>0</v>
      </c>
      <c r="U275" s="200">
        <f t="shared" si="97"/>
        <v>0</v>
      </c>
      <c r="V275" s="200">
        <f t="shared" si="97"/>
        <v>0</v>
      </c>
    </row>
    <row r="276" spans="2:22" outlineLevel="2" x14ac:dyDescent="0.2">
      <c r="B276" s="692">
        <v>291</v>
      </c>
      <c r="C276" s="692"/>
      <c r="D276" s="692"/>
      <c r="E276" s="692"/>
      <c r="F276" s="35"/>
      <c r="G276" s="32" t="s">
        <v>171</v>
      </c>
      <c r="I276" s="583">
        <f t="shared" si="96"/>
        <v>0</v>
      </c>
      <c r="K276" s="198">
        <f t="shared" ref="K276:V276" si="98">SUM(K277:K278)</f>
        <v>0</v>
      </c>
      <c r="L276" s="198">
        <f t="shared" si="98"/>
        <v>0</v>
      </c>
      <c r="M276" s="198">
        <f t="shared" si="98"/>
        <v>0</v>
      </c>
      <c r="N276" s="198">
        <f t="shared" si="98"/>
        <v>0</v>
      </c>
      <c r="O276" s="198">
        <f t="shared" si="98"/>
        <v>0</v>
      </c>
      <c r="P276" s="198">
        <f t="shared" si="98"/>
        <v>0</v>
      </c>
      <c r="Q276" s="198">
        <f t="shared" si="98"/>
        <v>0</v>
      </c>
      <c r="R276" s="198">
        <f t="shared" si="98"/>
        <v>0</v>
      </c>
      <c r="S276" s="198">
        <f t="shared" si="98"/>
        <v>0</v>
      </c>
      <c r="T276" s="198">
        <f t="shared" si="98"/>
        <v>0</v>
      </c>
      <c r="U276" s="198">
        <f t="shared" si="98"/>
        <v>0</v>
      </c>
      <c r="V276" s="198">
        <f t="shared" si="98"/>
        <v>0</v>
      </c>
    </row>
    <row r="277" spans="2:22" s="23" customFormat="1" outlineLevel="3" x14ac:dyDescent="0.2">
      <c r="B277" s="688">
        <v>29101</v>
      </c>
      <c r="C277" s="688"/>
      <c r="D277" s="688"/>
      <c r="E277" s="688"/>
      <c r="F277" s="36"/>
      <c r="G277" s="342" t="s">
        <v>171</v>
      </c>
      <c r="I277" s="578">
        <f t="shared" si="96"/>
        <v>0</v>
      </c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</row>
    <row r="278" spans="2:22" s="23" customFormat="1" outlineLevel="3" x14ac:dyDescent="0.2">
      <c r="B278" s="688">
        <v>29102</v>
      </c>
      <c r="C278" s="688"/>
      <c r="D278" s="688"/>
      <c r="E278" s="688"/>
      <c r="F278" s="36"/>
      <c r="G278" s="342" t="s">
        <v>1305</v>
      </c>
      <c r="I278" s="578">
        <f t="shared" si="96"/>
        <v>0</v>
      </c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</row>
    <row r="279" spans="2:22" outlineLevel="2" x14ac:dyDescent="0.2">
      <c r="B279" s="692">
        <v>292</v>
      </c>
      <c r="C279" s="692"/>
      <c r="D279" s="692"/>
      <c r="E279" s="692"/>
      <c r="F279" s="35"/>
      <c r="G279" s="344" t="s">
        <v>1306</v>
      </c>
      <c r="I279" s="583">
        <f t="shared" si="96"/>
        <v>0</v>
      </c>
      <c r="K279" s="198">
        <f t="shared" ref="K279:V279" si="99">SUM(K280)</f>
        <v>0</v>
      </c>
      <c r="L279" s="198">
        <f t="shared" si="99"/>
        <v>0</v>
      </c>
      <c r="M279" s="198">
        <f t="shared" si="99"/>
        <v>0</v>
      </c>
      <c r="N279" s="198">
        <f t="shared" si="99"/>
        <v>0</v>
      </c>
      <c r="O279" s="198">
        <f t="shared" si="99"/>
        <v>0</v>
      </c>
      <c r="P279" s="198">
        <f t="shared" si="99"/>
        <v>0</v>
      </c>
      <c r="Q279" s="198">
        <f t="shared" si="99"/>
        <v>0</v>
      </c>
      <c r="R279" s="198">
        <f t="shared" si="99"/>
        <v>0</v>
      </c>
      <c r="S279" s="198">
        <f t="shared" si="99"/>
        <v>0</v>
      </c>
      <c r="T279" s="198">
        <f t="shared" si="99"/>
        <v>0</v>
      </c>
      <c r="U279" s="198">
        <f t="shared" si="99"/>
        <v>0</v>
      </c>
      <c r="V279" s="198">
        <f t="shared" si="99"/>
        <v>0</v>
      </c>
    </row>
    <row r="280" spans="2:22" s="23" customFormat="1" outlineLevel="3" x14ac:dyDescent="0.2">
      <c r="B280" s="688">
        <v>29201</v>
      </c>
      <c r="C280" s="688"/>
      <c r="D280" s="688"/>
      <c r="E280" s="688"/>
      <c r="F280" s="36"/>
      <c r="G280" s="342" t="s">
        <v>1306</v>
      </c>
      <c r="I280" s="578">
        <f t="shared" si="96"/>
        <v>0</v>
      </c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</row>
    <row r="281" spans="2:22" ht="25.5" outlineLevel="2" x14ac:dyDescent="0.2">
      <c r="B281" s="692">
        <v>293</v>
      </c>
      <c r="C281" s="692"/>
      <c r="D281" s="692"/>
      <c r="E281" s="692"/>
      <c r="F281" s="35"/>
      <c r="G281" s="344" t="s">
        <v>1307</v>
      </c>
      <c r="I281" s="583">
        <f t="shared" si="96"/>
        <v>0</v>
      </c>
      <c r="K281" s="198">
        <f t="shared" ref="K281:V281" si="100">SUM(K282)</f>
        <v>0</v>
      </c>
      <c r="L281" s="198">
        <f t="shared" si="100"/>
        <v>0</v>
      </c>
      <c r="M281" s="198">
        <f t="shared" si="100"/>
        <v>0</v>
      </c>
      <c r="N281" s="198">
        <f t="shared" si="100"/>
        <v>0</v>
      </c>
      <c r="O281" s="198">
        <f t="shared" si="100"/>
        <v>0</v>
      </c>
      <c r="P281" s="198">
        <f t="shared" si="100"/>
        <v>0</v>
      </c>
      <c r="Q281" s="198">
        <f t="shared" si="100"/>
        <v>0</v>
      </c>
      <c r="R281" s="198">
        <f t="shared" si="100"/>
        <v>0</v>
      </c>
      <c r="S281" s="198">
        <f t="shared" si="100"/>
        <v>0</v>
      </c>
      <c r="T281" s="198">
        <f t="shared" si="100"/>
        <v>0</v>
      </c>
      <c r="U281" s="198">
        <f t="shared" si="100"/>
        <v>0</v>
      </c>
      <c r="V281" s="198">
        <f t="shared" si="100"/>
        <v>0</v>
      </c>
    </row>
    <row r="282" spans="2:22" s="23" customFormat="1" ht="25.5" outlineLevel="3" x14ac:dyDescent="0.2">
      <c r="B282" s="688">
        <v>29301</v>
      </c>
      <c r="C282" s="688"/>
      <c r="D282" s="688"/>
      <c r="E282" s="688"/>
      <c r="F282" s="36"/>
      <c r="G282" s="342" t="s">
        <v>1307</v>
      </c>
      <c r="I282" s="578">
        <f t="shared" si="96"/>
        <v>0</v>
      </c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</row>
    <row r="283" spans="2:22" ht="25.5" outlineLevel="2" x14ac:dyDescent="0.2">
      <c r="B283" s="692">
        <v>294</v>
      </c>
      <c r="C283" s="692"/>
      <c r="D283" s="692"/>
      <c r="E283" s="692"/>
      <c r="F283" s="35"/>
      <c r="G283" s="32" t="s">
        <v>172</v>
      </c>
      <c r="I283" s="583">
        <f t="shared" si="96"/>
        <v>0</v>
      </c>
      <c r="K283" s="198">
        <f t="shared" ref="K283:V283" si="101">SUM(K284)</f>
        <v>0</v>
      </c>
      <c r="L283" s="198">
        <f t="shared" si="101"/>
        <v>0</v>
      </c>
      <c r="M283" s="198">
        <f t="shared" si="101"/>
        <v>0</v>
      </c>
      <c r="N283" s="198">
        <f t="shared" si="101"/>
        <v>0</v>
      </c>
      <c r="O283" s="198">
        <f t="shared" si="101"/>
        <v>0</v>
      </c>
      <c r="P283" s="198">
        <f t="shared" si="101"/>
        <v>0</v>
      </c>
      <c r="Q283" s="198">
        <f t="shared" si="101"/>
        <v>0</v>
      </c>
      <c r="R283" s="198">
        <f t="shared" si="101"/>
        <v>0</v>
      </c>
      <c r="S283" s="198">
        <f t="shared" si="101"/>
        <v>0</v>
      </c>
      <c r="T283" s="198">
        <f t="shared" si="101"/>
        <v>0</v>
      </c>
      <c r="U283" s="198">
        <f t="shared" si="101"/>
        <v>0</v>
      </c>
      <c r="V283" s="198">
        <f t="shared" si="101"/>
        <v>0</v>
      </c>
    </row>
    <row r="284" spans="2:22" s="23" customFormat="1" ht="25.5" outlineLevel="3" x14ac:dyDescent="0.2">
      <c r="B284" s="688">
        <v>29401</v>
      </c>
      <c r="C284" s="688"/>
      <c r="D284" s="688"/>
      <c r="E284" s="688"/>
      <c r="F284" s="36"/>
      <c r="G284" s="342" t="s">
        <v>172</v>
      </c>
      <c r="I284" s="578">
        <f t="shared" si="96"/>
        <v>0</v>
      </c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</row>
    <row r="285" spans="2:22" ht="25.5" outlineLevel="2" x14ac:dyDescent="0.2">
      <c r="B285" s="692">
        <v>295</v>
      </c>
      <c r="C285" s="692"/>
      <c r="D285" s="692"/>
      <c r="E285" s="692"/>
      <c r="F285" s="35"/>
      <c r="G285" s="344" t="s">
        <v>1309</v>
      </c>
      <c r="I285" s="583">
        <f t="shared" si="96"/>
        <v>0</v>
      </c>
      <c r="K285" s="198">
        <f t="shared" ref="K285:V285" si="102">SUM(K286)</f>
        <v>0</v>
      </c>
      <c r="L285" s="198">
        <f t="shared" si="102"/>
        <v>0</v>
      </c>
      <c r="M285" s="198">
        <f t="shared" si="102"/>
        <v>0</v>
      </c>
      <c r="N285" s="198">
        <f t="shared" si="102"/>
        <v>0</v>
      </c>
      <c r="O285" s="198">
        <f t="shared" si="102"/>
        <v>0</v>
      </c>
      <c r="P285" s="198">
        <f t="shared" si="102"/>
        <v>0</v>
      </c>
      <c r="Q285" s="198">
        <f t="shared" si="102"/>
        <v>0</v>
      </c>
      <c r="R285" s="198">
        <f t="shared" si="102"/>
        <v>0</v>
      </c>
      <c r="S285" s="198">
        <f t="shared" si="102"/>
        <v>0</v>
      </c>
      <c r="T285" s="198">
        <f t="shared" si="102"/>
        <v>0</v>
      </c>
      <c r="U285" s="198">
        <f t="shared" si="102"/>
        <v>0</v>
      </c>
      <c r="V285" s="198">
        <f t="shared" si="102"/>
        <v>0</v>
      </c>
    </row>
    <row r="286" spans="2:22" s="23" customFormat="1" ht="25.5" outlineLevel="3" x14ac:dyDescent="0.2">
      <c r="B286" s="688">
        <v>29501</v>
      </c>
      <c r="C286" s="688"/>
      <c r="D286" s="688"/>
      <c r="E286" s="688"/>
      <c r="F286" s="36"/>
      <c r="G286" s="34" t="s">
        <v>933</v>
      </c>
      <c r="I286" s="578">
        <f t="shared" si="96"/>
        <v>0</v>
      </c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</row>
    <row r="287" spans="2:22" outlineLevel="2" x14ac:dyDescent="0.2">
      <c r="B287" s="692">
        <v>296</v>
      </c>
      <c r="C287" s="692"/>
      <c r="D287" s="692"/>
      <c r="E287" s="692"/>
      <c r="F287" s="35"/>
      <c r="G287" s="32" t="s">
        <v>173</v>
      </c>
      <c r="I287" s="583">
        <f t="shared" si="96"/>
        <v>0</v>
      </c>
      <c r="K287" s="198">
        <f t="shared" ref="K287:V287" si="103">SUM(K288)</f>
        <v>0</v>
      </c>
      <c r="L287" s="198">
        <f t="shared" si="103"/>
        <v>0</v>
      </c>
      <c r="M287" s="198">
        <f t="shared" si="103"/>
        <v>0</v>
      </c>
      <c r="N287" s="198">
        <f t="shared" si="103"/>
        <v>0</v>
      </c>
      <c r="O287" s="198">
        <f t="shared" si="103"/>
        <v>0</v>
      </c>
      <c r="P287" s="198">
        <f t="shared" si="103"/>
        <v>0</v>
      </c>
      <c r="Q287" s="198">
        <f t="shared" si="103"/>
        <v>0</v>
      </c>
      <c r="R287" s="198">
        <f t="shared" si="103"/>
        <v>0</v>
      </c>
      <c r="S287" s="198">
        <f t="shared" si="103"/>
        <v>0</v>
      </c>
      <c r="T287" s="198">
        <f t="shared" si="103"/>
        <v>0</v>
      </c>
      <c r="U287" s="198">
        <f t="shared" si="103"/>
        <v>0</v>
      </c>
      <c r="V287" s="198">
        <f t="shared" si="103"/>
        <v>0</v>
      </c>
    </row>
    <row r="288" spans="2:22" s="23" customFormat="1" outlineLevel="3" x14ac:dyDescent="0.2">
      <c r="B288" s="688">
        <v>29601</v>
      </c>
      <c r="C288" s="688"/>
      <c r="D288" s="688"/>
      <c r="E288" s="688"/>
      <c r="F288" s="36"/>
      <c r="G288" s="34" t="s">
        <v>173</v>
      </c>
      <c r="I288" s="578">
        <f t="shared" si="96"/>
        <v>0</v>
      </c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</row>
    <row r="289" spans="2:22" outlineLevel="2" x14ac:dyDescent="0.2">
      <c r="B289" s="692">
        <v>297</v>
      </c>
      <c r="C289" s="692"/>
      <c r="D289" s="692"/>
      <c r="E289" s="692"/>
      <c r="F289" s="35"/>
      <c r="G289" s="344" t="s">
        <v>1308</v>
      </c>
      <c r="I289" s="583">
        <f t="shared" si="96"/>
        <v>0</v>
      </c>
      <c r="K289" s="198">
        <f t="shared" ref="K289:V289" si="104">SUM(K290)</f>
        <v>0</v>
      </c>
      <c r="L289" s="198">
        <f t="shared" si="104"/>
        <v>0</v>
      </c>
      <c r="M289" s="198">
        <f t="shared" si="104"/>
        <v>0</v>
      </c>
      <c r="N289" s="198">
        <f t="shared" si="104"/>
        <v>0</v>
      </c>
      <c r="O289" s="198">
        <f t="shared" si="104"/>
        <v>0</v>
      </c>
      <c r="P289" s="198">
        <f t="shared" si="104"/>
        <v>0</v>
      </c>
      <c r="Q289" s="198">
        <f t="shared" si="104"/>
        <v>0</v>
      </c>
      <c r="R289" s="198">
        <f t="shared" si="104"/>
        <v>0</v>
      </c>
      <c r="S289" s="198">
        <f t="shared" si="104"/>
        <v>0</v>
      </c>
      <c r="T289" s="198">
        <f t="shared" si="104"/>
        <v>0</v>
      </c>
      <c r="U289" s="198">
        <f t="shared" si="104"/>
        <v>0</v>
      </c>
      <c r="V289" s="198">
        <f t="shared" si="104"/>
        <v>0</v>
      </c>
    </row>
    <row r="290" spans="2:22" s="23" customFormat="1" outlineLevel="3" x14ac:dyDescent="0.2">
      <c r="B290" s="688">
        <v>29701</v>
      </c>
      <c r="C290" s="688"/>
      <c r="D290" s="688"/>
      <c r="E290" s="688"/>
      <c r="F290" s="36"/>
      <c r="G290" s="342" t="s">
        <v>1308</v>
      </c>
      <c r="I290" s="578">
        <f t="shared" si="96"/>
        <v>0</v>
      </c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</row>
    <row r="291" spans="2:22" outlineLevel="2" x14ac:dyDescent="0.2">
      <c r="B291" s="692">
        <v>298</v>
      </c>
      <c r="C291" s="692"/>
      <c r="D291" s="692"/>
      <c r="E291" s="692"/>
      <c r="F291" s="35"/>
      <c r="G291" s="32" t="s">
        <v>174</v>
      </c>
      <c r="I291" s="583">
        <f t="shared" si="96"/>
        <v>0</v>
      </c>
      <c r="K291" s="198">
        <f t="shared" ref="K291:V291" si="105">SUM(K292)</f>
        <v>0</v>
      </c>
      <c r="L291" s="198">
        <f t="shared" si="105"/>
        <v>0</v>
      </c>
      <c r="M291" s="198">
        <f t="shared" si="105"/>
        <v>0</v>
      </c>
      <c r="N291" s="198">
        <f t="shared" si="105"/>
        <v>0</v>
      </c>
      <c r="O291" s="198">
        <f t="shared" si="105"/>
        <v>0</v>
      </c>
      <c r="P291" s="198">
        <f t="shared" si="105"/>
        <v>0</v>
      </c>
      <c r="Q291" s="198">
        <f t="shared" si="105"/>
        <v>0</v>
      </c>
      <c r="R291" s="198">
        <f t="shared" si="105"/>
        <v>0</v>
      </c>
      <c r="S291" s="198">
        <f t="shared" si="105"/>
        <v>0</v>
      </c>
      <c r="T291" s="198">
        <f t="shared" si="105"/>
        <v>0</v>
      </c>
      <c r="U291" s="198">
        <f t="shared" si="105"/>
        <v>0</v>
      </c>
      <c r="V291" s="198">
        <f t="shared" si="105"/>
        <v>0</v>
      </c>
    </row>
    <row r="292" spans="2:22" s="23" customFormat="1" outlineLevel="3" x14ac:dyDescent="0.2">
      <c r="B292" s="688">
        <v>29801</v>
      </c>
      <c r="C292" s="688"/>
      <c r="D292" s="688"/>
      <c r="E292" s="688"/>
      <c r="F292" s="36"/>
      <c r="G292" s="342" t="s">
        <v>174</v>
      </c>
      <c r="I292" s="578">
        <f t="shared" si="96"/>
        <v>0</v>
      </c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</row>
    <row r="293" spans="2:22" outlineLevel="2" x14ac:dyDescent="0.2">
      <c r="B293" s="692">
        <v>299</v>
      </c>
      <c r="C293" s="692"/>
      <c r="D293" s="692"/>
      <c r="E293" s="692"/>
      <c r="F293" s="35"/>
      <c r="G293" s="32" t="s">
        <v>175</v>
      </c>
      <c r="I293" s="583">
        <f t="shared" si="96"/>
        <v>0</v>
      </c>
      <c r="K293" s="198">
        <f t="shared" ref="K293:V293" si="106">SUM(K294)</f>
        <v>0</v>
      </c>
      <c r="L293" s="198">
        <f t="shared" si="106"/>
        <v>0</v>
      </c>
      <c r="M293" s="198">
        <f t="shared" si="106"/>
        <v>0</v>
      </c>
      <c r="N293" s="198">
        <f t="shared" si="106"/>
        <v>0</v>
      </c>
      <c r="O293" s="198">
        <f t="shared" si="106"/>
        <v>0</v>
      </c>
      <c r="P293" s="198">
        <f t="shared" si="106"/>
        <v>0</v>
      </c>
      <c r="Q293" s="198">
        <f t="shared" si="106"/>
        <v>0</v>
      </c>
      <c r="R293" s="198">
        <f t="shared" si="106"/>
        <v>0</v>
      </c>
      <c r="S293" s="198">
        <f t="shared" si="106"/>
        <v>0</v>
      </c>
      <c r="T293" s="198">
        <f t="shared" si="106"/>
        <v>0</v>
      </c>
      <c r="U293" s="198">
        <f t="shared" si="106"/>
        <v>0</v>
      </c>
      <c r="V293" s="198">
        <f t="shared" si="106"/>
        <v>0</v>
      </c>
    </row>
    <row r="294" spans="2:22" s="23" customFormat="1" outlineLevel="3" x14ac:dyDescent="0.2">
      <c r="B294" s="688">
        <v>29901</v>
      </c>
      <c r="C294" s="688"/>
      <c r="D294" s="688"/>
      <c r="E294" s="688"/>
      <c r="F294" s="36"/>
      <c r="G294" s="342" t="s">
        <v>175</v>
      </c>
      <c r="I294" s="578">
        <f t="shared" si="96"/>
        <v>0</v>
      </c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</row>
    <row r="295" spans="2:22" x14ac:dyDescent="0.2">
      <c r="B295" s="693">
        <v>3000</v>
      </c>
      <c r="C295" s="693"/>
      <c r="D295" s="693"/>
      <c r="E295" s="693"/>
      <c r="F295" s="48"/>
      <c r="G295" s="49" t="s">
        <v>55</v>
      </c>
      <c r="I295" s="581">
        <f t="shared" si="96"/>
        <v>0</v>
      </c>
      <c r="K295" s="201">
        <f t="shared" ref="K295:V295" si="107">SUM(K296,K320,K341,K362,K385,K408,K426,K446,K458)</f>
        <v>0</v>
      </c>
      <c r="L295" s="201">
        <f t="shared" si="107"/>
        <v>0</v>
      </c>
      <c r="M295" s="201">
        <f t="shared" si="107"/>
        <v>0</v>
      </c>
      <c r="N295" s="201">
        <f t="shared" si="107"/>
        <v>0</v>
      </c>
      <c r="O295" s="201">
        <f t="shared" si="107"/>
        <v>0</v>
      </c>
      <c r="P295" s="201">
        <f t="shared" si="107"/>
        <v>0</v>
      </c>
      <c r="Q295" s="201">
        <f t="shared" si="107"/>
        <v>0</v>
      </c>
      <c r="R295" s="201">
        <f t="shared" si="107"/>
        <v>0</v>
      </c>
      <c r="S295" s="201">
        <f t="shared" si="107"/>
        <v>0</v>
      </c>
      <c r="T295" s="201">
        <f t="shared" si="107"/>
        <v>0</v>
      </c>
      <c r="U295" s="201">
        <f t="shared" si="107"/>
        <v>0</v>
      </c>
      <c r="V295" s="201">
        <f t="shared" si="107"/>
        <v>0</v>
      </c>
    </row>
    <row r="296" spans="2:22" outlineLevel="1" x14ac:dyDescent="0.2">
      <c r="B296" s="694">
        <v>3100</v>
      </c>
      <c r="C296" s="694"/>
      <c r="D296" s="694"/>
      <c r="E296" s="694"/>
      <c r="F296" s="50"/>
      <c r="G296" s="51" t="s">
        <v>56</v>
      </c>
      <c r="I296" s="582">
        <f t="shared" si="96"/>
        <v>0</v>
      </c>
      <c r="K296" s="200">
        <f t="shared" ref="K296:V296" si="108">SUM(K297,K300,K302,K305,K307,K309,K312,K314,K318)</f>
        <v>0</v>
      </c>
      <c r="L296" s="200">
        <f t="shared" si="108"/>
        <v>0</v>
      </c>
      <c r="M296" s="200">
        <f t="shared" si="108"/>
        <v>0</v>
      </c>
      <c r="N296" s="200">
        <f t="shared" si="108"/>
        <v>0</v>
      </c>
      <c r="O296" s="200">
        <f t="shared" si="108"/>
        <v>0</v>
      </c>
      <c r="P296" s="200">
        <f t="shared" si="108"/>
        <v>0</v>
      </c>
      <c r="Q296" s="200">
        <f t="shared" si="108"/>
        <v>0</v>
      </c>
      <c r="R296" s="200">
        <f t="shared" si="108"/>
        <v>0</v>
      </c>
      <c r="S296" s="200">
        <f t="shared" si="108"/>
        <v>0</v>
      </c>
      <c r="T296" s="200">
        <f t="shared" si="108"/>
        <v>0</v>
      </c>
      <c r="U296" s="200">
        <f t="shared" si="108"/>
        <v>0</v>
      </c>
      <c r="V296" s="200">
        <f t="shared" si="108"/>
        <v>0</v>
      </c>
    </row>
    <row r="297" spans="2:22" outlineLevel="2" x14ac:dyDescent="0.2">
      <c r="B297" s="692">
        <v>311</v>
      </c>
      <c r="C297" s="692"/>
      <c r="D297" s="692"/>
      <c r="E297" s="692"/>
      <c r="F297" s="35"/>
      <c r="G297" s="32" t="s">
        <v>176</v>
      </c>
      <c r="I297" s="583">
        <f t="shared" si="96"/>
        <v>0</v>
      </c>
      <c r="K297" s="198">
        <f t="shared" ref="K297:V297" si="109">SUM(K298:K299)</f>
        <v>0</v>
      </c>
      <c r="L297" s="198">
        <f t="shared" si="109"/>
        <v>0</v>
      </c>
      <c r="M297" s="198">
        <f t="shared" si="109"/>
        <v>0</v>
      </c>
      <c r="N297" s="198">
        <f t="shared" si="109"/>
        <v>0</v>
      </c>
      <c r="O297" s="198">
        <f t="shared" si="109"/>
        <v>0</v>
      </c>
      <c r="P297" s="198">
        <f t="shared" si="109"/>
        <v>0</v>
      </c>
      <c r="Q297" s="198">
        <f t="shared" si="109"/>
        <v>0</v>
      </c>
      <c r="R297" s="198">
        <f t="shared" si="109"/>
        <v>0</v>
      </c>
      <c r="S297" s="198">
        <f t="shared" si="109"/>
        <v>0</v>
      </c>
      <c r="T297" s="198">
        <f t="shared" si="109"/>
        <v>0</v>
      </c>
      <c r="U297" s="198">
        <f t="shared" si="109"/>
        <v>0</v>
      </c>
      <c r="V297" s="198">
        <f t="shared" si="109"/>
        <v>0</v>
      </c>
    </row>
    <row r="298" spans="2:22" s="23" customFormat="1" outlineLevel="3" x14ac:dyDescent="0.2">
      <c r="B298" s="688">
        <v>31101</v>
      </c>
      <c r="C298" s="688"/>
      <c r="D298" s="688"/>
      <c r="E298" s="688"/>
      <c r="F298" s="36"/>
      <c r="G298" s="34" t="s">
        <v>748</v>
      </c>
      <c r="I298" s="578">
        <f t="shared" si="96"/>
        <v>0</v>
      </c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</row>
    <row r="299" spans="2:22" s="23" customFormat="1" outlineLevel="3" x14ac:dyDescent="0.2">
      <c r="B299" s="688">
        <v>31102</v>
      </c>
      <c r="C299" s="688"/>
      <c r="D299" s="688"/>
      <c r="E299" s="688"/>
      <c r="F299" s="36"/>
      <c r="G299" s="34" t="s">
        <v>359</v>
      </c>
      <c r="I299" s="578">
        <f t="shared" si="96"/>
        <v>0</v>
      </c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</row>
    <row r="300" spans="2:22" outlineLevel="2" x14ac:dyDescent="0.2">
      <c r="B300" s="692">
        <v>312</v>
      </c>
      <c r="C300" s="692"/>
      <c r="D300" s="692"/>
      <c r="E300" s="692"/>
      <c r="F300" s="35"/>
      <c r="G300" s="32" t="s">
        <v>934</v>
      </c>
      <c r="I300" s="583">
        <f t="shared" si="96"/>
        <v>0</v>
      </c>
      <c r="K300" s="198">
        <f t="shared" ref="K300:V300" si="110">SUM(K301)</f>
        <v>0</v>
      </c>
      <c r="L300" s="198">
        <f t="shared" si="110"/>
        <v>0</v>
      </c>
      <c r="M300" s="198">
        <f t="shared" si="110"/>
        <v>0</v>
      </c>
      <c r="N300" s="198">
        <f t="shared" si="110"/>
        <v>0</v>
      </c>
      <c r="O300" s="198">
        <f t="shared" si="110"/>
        <v>0</v>
      </c>
      <c r="P300" s="198">
        <f t="shared" si="110"/>
        <v>0</v>
      </c>
      <c r="Q300" s="198">
        <f t="shared" si="110"/>
        <v>0</v>
      </c>
      <c r="R300" s="198">
        <f t="shared" si="110"/>
        <v>0</v>
      </c>
      <c r="S300" s="198">
        <f t="shared" si="110"/>
        <v>0</v>
      </c>
      <c r="T300" s="198">
        <f t="shared" si="110"/>
        <v>0</v>
      </c>
      <c r="U300" s="198">
        <f t="shared" si="110"/>
        <v>0</v>
      </c>
      <c r="V300" s="198">
        <f t="shared" si="110"/>
        <v>0</v>
      </c>
    </row>
    <row r="301" spans="2:22" s="23" customFormat="1" outlineLevel="3" x14ac:dyDescent="0.2">
      <c r="B301" s="688">
        <v>31201</v>
      </c>
      <c r="C301" s="688"/>
      <c r="D301" s="688"/>
      <c r="E301" s="688"/>
      <c r="F301" s="36"/>
      <c r="G301" s="34" t="s">
        <v>934</v>
      </c>
      <c r="I301" s="578">
        <f t="shared" si="96"/>
        <v>0</v>
      </c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</row>
    <row r="302" spans="2:22" outlineLevel="2" x14ac:dyDescent="0.2">
      <c r="B302" s="692">
        <v>313</v>
      </c>
      <c r="C302" s="692"/>
      <c r="D302" s="692"/>
      <c r="E302" s="692"/>
      <c r="F302" s="35"/>
      <c r="G302" s="32" t="s">
        <v>177</v>
      </c>
      <c r="I302" s="583">
        <f t="shared" si="96"/>
        <v>0</v>
      </c>
      <c r="K302" s="198">
        <f t="shared" ref="K302:V302" si="111">SUM(K303:K304)</f>
        <v>0</v>
      </c>
      <c r="L302" s="198">
        <f t="shared" si="111"/>
        <v>0</v>
      </c>
      <c r="M302" s="198">
        <f t="shared" si="111"/>
        <v>0</v>
      </c>
      <c r="N302" s="198">
        <f t="shared" si="111"/>
        <v>0</v>
      </c>
      <c r="O302" s="198">
        <f t="shared" si="111"/>
        <v>0</v>
      </c>
      <c r="P302" s="198">
        <f t="shared" si="111"/>
        <v>0</v>
      </c>
      <c r="Q302" s="198">
        <f t="shared" si="111"/>
        <v>0</v>
      </c>
      <c r="R302" s="198">
        <f t="shared" si="111"/>
        <v>0</v>
      </c>
      <c r="S302" s="198">
        <f t="shared" si="111"/>
        <v>0</v>
      </c>
      <c r="T302" s="198">
        <f t="shared" si="111"/>
        <v>0</v>
      </c>
      <c r="U302" s="198">
        <f t="shared" si="111"/>
        <v>0</v>
      </c>
      <c r="V302" s="198">
        <f t="shared" si="111"/>
        <v>0</v>
      </c>
    </row>
    <row r="303" spans="2:22" s="23" customFormat="1" outlineLevel="3" x14ac:dyDescent="0.2">
      <c r="B303" s="688">
        <v>31301</v>
      </c>
      <c r="C303" s="688"/>
      <c r="D303" s="688"/>
      <c r="E303" s="688"/>
      <c r="F303" s="36"/>
      <c r="G303" s="342" t="s">
        <v>177</v>
      </c>
      <c r="I303" s="578">
        <f t="shared" si="96"/>
        <v>0</v>
      </c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</row>
    <row r="304" spans="2:22" s="23" customFormat="1" outlineLevel="3" x14ac:dyDescent="0.2">
      <c r="B304" s="688">
        <v>31302</v>
      </c>
      <c r="C304" s="688"/>
      <c r="D304" s="688"/>
      <c r="E304" s="688"/>
      <c r="F304" s="36"/>
      <c r="G304" s="342" t="s">
        <v>1310</v>
      </c>
      <c r="I304" s="578">
        <f t="shared" si="96"/>
        <v>0</v>
      </c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</row>
    <row r="305" spans="2:22" outlineLevel="2" x14ac:dyDescent="0.2">
      <c r="B305" s="692">
        <v>314</v>
      </c>
      <c r="C305" s="692"/>
      <c r="D305" s="692"/>
      <c r="E305" s="692"/>
      <c r="F305" s="35"/>
      <c r="G305" s="32" t="s">
        <v>178</v>
      </c>
      <c r="I305" s="583">
        <f t="shared" si="96"/>
        <v>0</v>
      </c>
      <c r="K305" s="198">
        <f t="shared" ref="K305:V305" si="112">SUM(K306)</f>
        <v>0</v>
      </c>
      <c r="L305" s="198">
        <f t="shared" si="112"/>
        <v>0</v>
      </c>
      <c r="M305" s="198">
        <f t="shared" si="112"/>
        <v>0</v>
      </c>
      <c r="N305" s="198">
        <f t="shared" si="112"/>
        <v>0</v>
      </c>
      <c r="O305" s="198">
        <f t="shared" si="112"/>
        <v>0</v>
      </c>
      <c r="P305" s="198">
        <f t="shared" si="112"/>
        <v>0</v>
      </c>
      <c r="Q305" s="198">
        <f t="shared" si="112"/>
        <v>0</v>
      </c>
      <c r="R305" s="198">
        <f t="shared" si="112"/>
        <v>0</v>
      </c>
      <c r="S305" s="198">
        <f t="shared" si="112"/>
        <v>0</v>
      </c>
      <c r="T305" s="198">
        <f t="shared" si="112"/>
        <v>0</v>
      </c>
      <c r="U305" s="198">
        <f t="shared" si="112"/>
        <v>0</v>
      </c>
      <c r="V305" s="198">
        <f t="shared" si="112"/>
        <v>0</v>
      </c>
    </row>
    <row r="306" spans="2:22" s="23" customFormat="1" outlineLevel="3" x14ac:dyDescent="0.2">
      <c r="B306" s="688">
        <v>31401</v>
      </c>
      <c r="C306" s="688"/>
      <c r="D306" s="688"/>
      <c r="E306" s="688"/>
      <c r="F306" s="36"/>
      <c r="G306" s="342" t="s">
        <v>178</v>
      </c>
      <c r="I306" s="578">
        <f t="shared" si="96"/>
        <v>0</v>
      </c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</row>
    <row r="307" spans="2:22" outlineLevel="2" x14ac:dyDescent="0.2">
      <c r="B307" s="692">
        <v>315</v>
      </c>
      <c r="C307" s="692"/>
      <c r="D307" s="692"/>
      <c r="E307" s="692"/>
      <c r="F307" s="35"/>
      <c r="G307" s="32" t="s">
        <v>179</v>
      </c>
      <c r="I307" s="583">
        <f t="shared" si="96"/>
        <v>0</v>
      </c>
      <c r="K307" s="198">
        <f t="shared" ref="K307:V307" si="113">SUM(K308)</f>
        <v>0</v>
      </c>
      <c r="L307" s="198">
        <f t="shared" si="113"/>
        <v>0</v>
      </c>
      <c r="M307" s="198">
        <f t="shared" si="113"/>
        <v>0</v>
      </c>
      <c r="N307" s="198">
        <f t="shared" si="113"/>
        <v>0</v>
      </c>
      <c r="O307" s="198">
        <f t="shared" si="113"/>
        <v>0</v>
      </c>
      <c r="P307" s="198">
        <f t="shared" si="113"/>
        <v>0</v>
      </c>
      <c r="Q307" s="198">
        <f t="shared" si="113"/>
        <v>0</v>
      </c>
      <c r="R307" s="198">
        <f t="shared" si="113"/>
        <v>0</v>
      </c>
      <c r="S307" s="198">
        <f t="shared" si="113"/>
        <v>0</v>
      </c>
      <c r="T307" s="198">
        <f t="shared" si="113"/>
        <v>0</v>
      </c>
      <c r="U307" s="198">
        <f t="shared" si="113"/>
        <v>0</v>
      </c>
      <c r="V307" s="198">
        <f t="shared" si="113"/>
        <v>0</v>
      </c>
    </row>
    <row r="308" spans="2:22" s="23" customFormat="1" outlineLevel="3" x14ac:dyDescent="0.2">
      <c r="B308" s="688">
        <v>31501</v>
      </c>
      <c r="C308" s="688"/>
      <c r="D308" s="688"/>
      <c r="E308" s="688"/>
      <c r="F308" s="36"/>
      <c r="G308" s="34" t="s">
        <v>179</v>
      </c>
      <c r="I308" s="578">
        <f t="shared" si="96"/>
        <v>0</v>
      </c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</row>
    <row r="309" spans="2:22" outlineLevel="2" x14ac:dyDescent="0.2">
      <c r="B309" s="692">
        <v>316</v>
      </c>
      <c r="C309" s="692"/>
      <c r="D309" s="692"/>
      <c r="E309" s="692"/>
      <c r="F309" s="35"/>
      <c r="G309" s="32" t="s">
        <v>935</v>
      </c>
      <c r="I309" s="583">
        <f t="shared" si="96"/>
        <v>0</v>
      </c>
      <c r="K309" s="198">
        <f t="shared" ref="K309:V309" si="114">SUM(K310:K311)</f>
        <v>0</v>
      </c>
      <c r="L309" s="198">
        <f t="shared" si="114"/>
        <v>0</v>
      </c>
      <c r="M309" s="198">
        <f t="shared" si="114"/>
        <v>0</v>
      </c>
      <c r="N309" s="198">
        <f t="shared" si="114"/>
        <v>0</v>
      </c>
      <c r="O309" s="198">
        <f t="shared" si="114"/>
        <v>0</v>
      </c>
      <c r="P309" s="198">
        <f t="shared" si="114"/>
        <v>0</v>
      </c>
      <c r="Q309" s="198">
        <f t="shared" si="114"/>
        <v>0</v>
      </c>
      <c r="R309" s="198">
        <f t="shared" si="114"/>
        <v>0</v>
      </c>
      <c r="S309" s="198">
        <f t="shared" si="114"/>
        <v>0</v>
      </c>
      <c r="T309" s="198">
        <f t="shared" si="114"/>
        <v>0</v>
      </c>
      <c r="U309" s="198">
        <f t="shared" si="114"/>
        <v>0</v>
      </c>
      <c r="V309" s="198">
        <f t="shared" si="114"/>
        <v>0</v>
      </c>
    </row>
    <row r="310" spans="2:22" s="23" customFormat="1" outlineLevel="3" x14ac:dyDescent="0.2">
      <c r="B310" s="688">
        <v>31601</v>
      </c>
      <c r="C310" s="688"/>
      <c r="D310" s="688"/>
      <c r="E310" s="688"/>
      <c r="F310" s="36"/>
      <c r="G310" s="342" t="s">
        <v>1311</v>
      </c>
      <c r="I310" s="578">
        <f t="shared" si="96"/>
        <v>0</v>
      </c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</row>
    <row r="311" spans="2:22" s="23" customFormat="1" outlineLevel="3" x14ac:dyDescent="0.2">
      <c r="B311" s="688">
        <v>31602</v>
      </c>
      <c r="C311" s="688"/>
      <c r="D311" s="688"/>
      <c r="E311" s="688"/>
      <c r="F311" s="36"/>
      <c r="G311" s="342" t="s">
        <v>749</v>
      </c>
      <c r="I311" s="578">
        <f t="shared" si="96"/>
        <v>0</v>
      </c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</row>
    <row r="312" spans="2:22" outlineLevel="2" x14ac:dyDescent="0.2">
      <c r="B312" s="692">
        <v>317</v>
      </c>
      <c r="C312" s="692"/>
      <c r="D312" s="692"/>
      <c r="E312" s="692"/>
      <c r="F312" s="35"/>
      <c r="G312" s="32" t="s">
        <v>180</v>
      </c>
      <c r="I312" s="583">
        <f t="shared" si="96"/>
        <v>0</v>
      </c>
      <c r="K312" s="198">
        <f t="shared" ref="K312:V312" si="115">SUM(K313)</f>
        <v>0</v>
      </c>
      <c r="L312" s="198">
        <f t="shared" si="115"/>
        <v>0</v>
      </c>
      <c r="M312" s="198">
        <f t="shared" si="115"/>
        <v>0</v>
      </c>
      <c r="N312" s="198">
        <f t="shared" si="115"/>
        <v>0</v>
      </c>
      <c r="O312" s="198">
        <f t="shared" si="115"/>
        <v>0</v>
      </c>
      <c r="P312" s="198">
        <f t="shared" si="115"/>
        <v>0</v>
      </c>
      <c r="Q312" s="198">
        <f t="shared" si="115"/>
        <v>0</v>
      </c>
      <c r="R312" s="198">
        <f t="shared" si="115"/>
        <v>0</v>
      </c>
      <c r="S312" s="198">
        <f t="shared" si="115"/>
        <v>0</v>
      </c>
      <c r="T312" s="198">
        <f t="shared" si="115"/>
        <v>0</v>
      </c>
      <c r="U312" s="198">
        <f t="shared" si="115"/>
        <v>0</v>
      </c>
      <c r="V312" s="198">
        <f t="shared" si="115"/>
        <v>0</v>
      </c>
    </row>
    <row r="313" spans="2:22" s="23" customFormat="1" outlineLevel="3" x14ac:dyDescent="0.2">
      <c r="B313" s="688">
        <v>31701</v>
      </c>
      <c r="C313" s="688"/>
      <c r="D313" s="688"/>
      <c r="E313" s="688"/>
      <c r="F313" s="36"/>
      <c r="G313" s="34" t="s">
        <v>180</v>
      </c>
      <c r="I313" s="578">
        <f t="shared" si="96"/>
        <v>0</v>
      </c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</row>
    <row r="314" spans="2:22" outlineLevel="2" x14ac:dyDescent="0.2">
      <c r="B314" s="692">
        <v>318</v>
      </c>
      <c r="C314" s="692"/>
      <c r="D314" s="692"/>
      <c r="E314" s="692"/>
      <c r="F314" s="35"/>
      <c r="G314" s="32" t="s">
        <v>181</v>
      </c>
      <c r="I314" s="583">
        <f t="shared" si="96"/>
        <v>0</v>
      </c>
      <c r="K314" s="198">
        <f t="shared" ref="K314:V314" si="116">SUM(K315:K317)</f>
        <v>0</v>
      </c>
      <c r="L314" s="198">
        <f t="shared" si="116"/>
        <v>0</v>
      </c>
      <c r="M314" s="198">
        <f t="shared" si="116"/>
        <v>0</v>
      </c>
      <c r="N314" s="198">
        <f t="shared" si="116"/>
        <v>0</v>
      </c>
      <c r="O314" s="198">
        <f t="shared" si="116"/>
        <v>0</v>
      </c>
      <c r="P314" s="198">
        <f t="shared" si="116"/>
        <v>0</v>
      </c>
      <c r="Q314" s="198">
        <f t="shared" si="116"/>
        <v>0</v>
      </c>
      <c r="R314" s="198">
        <f t="shared" si="116"/>
        <v>0</v>
      </c>
      <c r="S314" s="198">
        <f t="shared" si="116"/>
        <v>0</v>
      </c>
      <c r="T314" s="198">
        <f t="shared" si="116"/>
        <v>0</v>
      </c>
      <c r="U314" s="198">
        <f t="shared" si="116"/>
        <v>0</v>
      </c>
      <c r="V314" s="198">
        <f t="shared" si="116"/>
        <v>0</v>
      </c>
    </row>
    <row r="315" spans="2:22" s="23" customFormat="1" outlineLevel="3" x14ac:dyDescent="0.2">
      <c r="B315" s="688">
        <v>31801</v>
      </c>
      <c r="C315" s="688"/>
      <c r="D315" s="688"/>
      <c r="E315" s="688"/>
      <c r="F315" s="36"/>
      <c r="G315" s="342" t="s">
        <v>181</v>
      </c>
      <c r="I315" s="578">
        <f t="shared" si="96"/>
        <v>0</v>
      </c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</row>
    <row r="316" spans="2:22" s="23" customFormat="1" outlineLevel="3" x14ac:dyDescent="0.2">
      <c r="B316" s="688">
        <v>31802</v>
      </c>
      <c r="C316" s="688"/>
      <c r="D316" s="688"/>
      <c r="E316" s="688"/>
      <c r="F316" s="36"/>
      <c r="G316" s="342" t="s">
        <v>1312</v>
      </c>
      <c r="I316" s="578">
        <f t="shared" si="96"/>
        <v>0</v>
      </c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</row>
    <row r="317" spans="2:22" s="23" customFormat="1" outlineLevel="3" x14ac:dyDescent="0.2">
      <c r="B317" s="688">
        <v>31803</v>
      </c>
      <c r="C317" s="688"/>
      <c r="D317" s="688"/>
      <c r="E317" s="688"/>
      <c r="F317" s="36"/>
      <c r="G317" s="342" t="s">
        <v>1313</v>
      </c>
      <c r="I317" s="578">
        <f t="shared" si="96"/>
        <v>0</v>
      </c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</row>
    <row r="318" spans="2:22" outlineLevel="2" x14ac:dyDescent="0.2">
      <c r="B318" s="692">
        <v>319</v>
      </c>
      <c r="C318" s="692"/>
      <c r="D318" s="692"/>
      <c r="E318" s="692"/>
      <c r="F318" s="35"/>
      <c r="G318" s="32" t="s">
        <v>182</v>
      </c>
      <c r="I318" s="583">
        <f t="shared" si="96"/>
        <v>0</v>
      </c>
      <c r="K318" s="198">
        <f t="shared" ref="K318:V318" si="117">SUM(K319)</f>
        <v>0</v>
      </c>
      <c r="L318" s="198">
        <f t="shared" si="117"/>
        <v>0</v>
      </c>
      <c r="M318" s="198">
        <f t="shared" si="117"/>
        <v>0</v>
      </c>
      <c r="N318" s="198">
        <f t="shared" si="117"/>
        <v>0</v>
      </c>
      <c r="O318" s="198">
        <f t="shared" si="117"/>
        <v>0</v>
      </c>
      <c r="P318" s="198">
        <f t="shared" si="117"/>
        <v>0</v>
      </c>
      <c r="Q318" s="198">
        <f t="shared" si="117"/>
        <v>0</v>
      </c>
      <c r="R318" s="198">
        <f t="shared" si="117"/>
        <v>0</v>
      </c>
      <c r="S318" s="198">
        <f t="shared" si="117"/>
        <v>0</v>
      </c>
      <c r="T318" s="198">
        <f t="shared" si="117"/>
        <v>0</v>
      </c>
      <c r="U318" s="198">
        <f t="shared" si="117"/>
        <v>0</v>
      </c>
      <c r="V318" s="198">
        <f t="shared" si="117"/>
        <v>0</v>
      </c>
    </row>
    <row r="319" spans="2:22" s="23" customFormat="1" outlineLevel="3" x14ac:dyDescent="0.2">
      <c r="B319" s="688">
        <v>31901</v>
      </c>
      <c r="C319" s="688"/>
      <c r="D319" s="688"/>
      <c r="E319" s="688"/>
      <c r="F319" s="36"/>
      <c r="G319" s="34" t="s">
        <v>750</v>
      </c>
      <c r="I319" s="578">
        <f t="shared" si="96"/>
        <v>0</v>
      </c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</row>
    <row r="320" spans="2:22" outlineLevel="1" x14ac:dyDescent="0.2">
      <c r="B320" s="694">
        <v>3200</v>
      </c>
      <c r="C320" s="694"/>
      <c r="D320" s="694"/>
      <c r="E320" s="694"/>
      <c r="F320" s="50"/>
      <c r="G320" s="51" t="s">
        <v>57</v>
      </c>
      <c r="I320" s="582">
        <f t="shared" si="96"/>
        <v>0</v>
      </c>
      <c r="K320" s="200">
        <f t="shared" ref="K320:V320" si="118">SUM(K321,K323,K325,K328,K329,K334,K336,K337,K338)</f>
        <v>0</v>
      </c>
      <c r="L320" s="200">
        <f t="shared" si="118"/>
        <v>0</v>
      </c>
      <c r="M320" s="200">
        <f t="shared" si="118"/>
        <v>0</v>
      </c>
      <c r="N320" s="200">
        <f t="shared" si="118"/>
        <v>0</v>
      </c>
      <c r="O320" s="200">
        <f t="shared" si="118"/>
        <v>0</v>
      </c>
      <c r="P320" s="200">
        <f t="shared" si="118"/>
        <v>0</v>
      </c>
      <c r="Q320" s="200">
        <f t="shared" si="118"/>
        <v>0</v>
      </c>
      <c r="R320" s="200">
        <f t="shared" si="118"/>
        <v>0</v>
      </c>
      <c r="S320" s="200">
        <f t="shared" si="118"/>
        <v>0</v>
      </c>
      <c r="T320" s="200">
        <f t="shared" si="118"/>
        <v>0</v>
      </c>
      <c r="U320" s="200">
        <f t="shared" si="118"/>
        <v>0</v>
      </c>
      <c r="V320" s="200">
        <f t="shared" si="118"/>
        <v>0</v>
      </c>
    </row>
    <row r="321" spans="2:22" outlineLevel="2" x14ac:dyDescent="0.2">
      <c r="B321" s="692">
        <v>321</v>
      </c>
      <c r="C321" s="692"/>
      <c r="D321" s="692"/>
      <c r="E321" s="692"/>
      <c r="F321" s="35"/>
      <c r="G321" s="32" t="s">
        <v>936</v>
      </c>
      <c r="I321" s="583">
        <f t="shared" si="96"/>
        <v>0</v>
      </c>
      <c r="K321" s="198">
        <f t="shared" ref="K321:V321" si="119">SUM(K322)</f>
        <v>0</v>
      </c>
      <c r="L321" s="198">
        <f t="shared" si="119"/>
        <v>0</v>
      </c>
      <c r="M321" s="198">
        <f t="shared" si="119"/>
        <v>0</v>
      </c>
      <c r="N321" s="198">
        <f t="shared" si="119"/>
        <v>0</v>
      </c>
      <c r="O321" s="198">
        <f t="shared" si="119"/>
        <v>0</v>
      </c>
      <c r="P321" s="198">
        <f t="shared" si="119"/>
        <v>0</v>
      </c>
      <c r="Q321" s="198">
        <f t="shared" si="119"/>
        <v>0</v>
      </c>
      <c r="R321" s="198">
        <f t="shared" si="119"/>
        <v>0</v>
      </c>
      <c r="S321" s="198">
        <f t="shared" si="119"/>
        <v>0</v>
      </c>
      <c r="T321" s="198">
        <f t="shared" si="119"/>
        <v>0</v>
      </c>
      <c r="U321" s="198">
        <f t="shared" si="119"/>
        <v>0</v>
      </c>
      <c r="V321" s="198">
        <f t="shared" si="119"/>
        <v>0</v>
      </c>
    </row>
    <row r="322" spans="2:22" s="23" customFormat="1" outlineLevel="3" x14ac:dyDescent="0.2">
      <c r="B322" s="688">
        <v>32101</v>
      </c>
      <c r="C322" s="688"/>
      <c r="D322" s="688"/>
      <c r="E322" s="688"/>
      <c r="F322" s="36"/>
      <c r="G322" s="342" t="s">
        <v>936</v>
      </c>
      <c r="I322" s="578">
        <f t="shared" si="96"/>
        <v>0</v>
      </c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</row>
    <row r="323" spans="2:22" outlineLevel="2" x14ac:dyDescent="0.2">
      <c r="B323" s="692">
        <v>322</v>
      </c>
      <c r="C323" s="692"/>
      <c r="D323" s="692"/>
      <c r="E323" s="692"/>
      <c r="F323" s="35"/>
      <c r="G323" s="32" t="s">
        <v>183</v>
      </c>
      <c r="I323" s="583">
        <f t="shared" si="96"/>
        <v>0</v>
      </c>
      <c r="K323" s="198">
        <f t="shared" ref="K323:V323" si="120">+K324</f>
        <v>0</v>
      </c>
      <c r="L323" s="198">
        <f t="shared" si="120"/>
        <v>0</v>
      </c>
      <c r="M323" s="198">
        <f t="shared" si="120"/>
        <v>0</v>
      </c>
      <c r="N323" s="198">
        <f t="shared" si="120"/>
        <v>0</v>
      </c>
      <c r="O323" s="198">
        <f t="shared" si="120"/>
        <v>0</v>
      </c>
      <c r="P323" s="198">
        <f t="shared" si="120"/>
        <v>0</v>
      </c>
      <c r="Q323" s="198">
        <f t="shared" si="120"/>
        <v>0</v>
      </c>
      <c r="R323" s="198">
        <f t="shared" si="120"/>
        <v>0</v>
      </c>
      <c r="S323" s="198">
        <f t="shared" si="120"/>
        <v>0</v>
      </c>
      <c r="T323" s="198">
        <f t="shared" si="120"/>
        <v>0</v>
      </c>
      <c r="U323" s="198">
        <f t="shared" si="120"/>
        <v>0</v>
      </c>
      <c r="V323" s="198">
        <f t="shared" si="120"/>
        <v>0</v>
      </c>
    </row>
    <row r="324" spans="2:22" s="23" customFormat="1" outlineLevel="3" x14ac:dyDescent="0.2">
      <c r="B324" s="688">
        <v>32201</v>
      </c>
      <c r="C324" s="688"/>
      <c r="D324" s="688"/>
      <c r="E324" s="688"/>
      <c r="F324" s="36"/>
      <c r="G324" s="34" t="s">
        <v>751</v>
      </c>
      <c r="I324" s="578">
        <f t="shared" si="96"/>
        <v>0</v>
      </c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</row>
    <row r="325" spans="2:22" ht="25.5" outlineLevel="2" x14ac:dyDescent="0.2">
      <c r="B325" s="692">
        <v>323</v>
      </c>
      <c r="C325" s="692"/>
      <c r="D325" s="692"/>
      <c r="E325" s="692"/>
      <c r="F325" s="35"/>
      <c r="G325" s="32" t="s">
        <v>184</v>
      </c>
      <c r="I325" s="583">
        <f t="shared" si="96"/>
        <v>0</v>
      </c>
      <c r="K325" s="198">
        <f t="shared" ref="K325:V325" si="121">SUM(K326:K327)</f>
        <v>0</v>
      </c>
      <c r="L325" s="198">
        <f t="shared" si="121"/>
        <v>0</v>
      </c>
      <c r="M325" s="198">
        <f t="shared" si="121"/>
        <v>0</v>
      </c>
      <c r="N325" s="198">
        <f t="shared" si="121"/>
        <v>0</v>
      </c>
      <c r="O325" s="198">
        <f t="shared" si="121"/>
        <v>0</v>
      </c>
      <c r="P325" s="198">
        <f t="shared" si="121"/>
        <v>0</v>
      </c>
      <c r="Q325" s="198">
        <f t="shared" si="121"/>
        <v>0</v>
      </c>
      <c r="R325" s="198">
        <f t="shared" si="121"/>
        <v>0</v>
      </c>
      <c r="S325" s="198">
        <f t="shared" si="121"/>
        <v>0</v>
      </c>
      <c r="T325" s="198">
        <f t="shared" si="121"/>
        <v>0</v>
      </c>
      <c r="U325" s="198">
        <f t="shared" si="121"/>
        <v>0</v>
      </c>
      <c r="V325" s="198">
        <f t="shared" si="121"/>
        <v>0</v>
      </c>
    </row>
    <row r="326" spans="2:22" s="23" customFormat="1" outlineLevel="3" x14ac:dyDescent="0.2">
      <c r="B326" s="688">
        <v>32301</v>
      </c>
      <c r="C326" s="688"/>
      <c r="D326" s="688"/>
      <c r="E326" s="688"/>
      <c r="F326" s="36"/>
      <c r="G326" s="342" t="s">
        <v>1314</v>
      </c>
      <c r="I326" s="578">
        <f t="shared" si="96"/>
        <v>0</v>
      </c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</row>
    <row r="327" spans="2:22" s="23" customFormat="1" outlineLevel="3" x14ac:dyDescent="0.2">
      <c r="B327" s="688">
        <v>32302</v>
      </c>
      <c r="C327" s="688"/>
      <c r="D327" s="688"/>
      <c r="E327" s="688"/>
      <c r="F327" s="36"/>
      <c r="G327" s="342" t="s">
        <v>1315</v>
      </c>
      <c r="I327" s="578">
        <f t="shared" si="96"/>
        <v>0</v>
      </c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</row>
    <row r="328" spans="2:22" outlineLevel="2" x14ac:dyDescent="0.2">
      <c r="B328" s="692">
        <v>324</v>
      </c>
      <c r="C328" s="692"/>
      <c r="D328" s="692"/>
      <c r="E328" s="692"/>
      <c r="F328" s="35"/>
      <c r="G328" s="32" t="s">
        <v>937</v>
      </c>
      <c r="I328" s="583">
        <f t="shared" si="96"/>
        <v>0</v>
      </c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</row>
    <row r="329" spans="2:22" outlineLevel="2" x14ac:dyDescent="0.2">
      <c r="B329" s="692">
        <v>325</v>
      </c>
      <c r="C329" s="692"/>
      <c r="D329" s="692"/>
      <c r="E329" s="692"/>
      <c r="F329" s="35"/>
      <c r="G329" s="32" t="s">
        <v>185</v>
      </c>
      <c r="I329" s="583">
        <f t="shared" si="96"/>
        <v>0</v>
      </c>
      <c r="K329" s="198">
        <f t="shared" ref="K329:V329" si="122">SUM(K330:K333)</f>
        <v>0</v>
      </c>
      <c r="L329" s="198">
        <f t="shared" si="122"/>
        <v>0</v>
      </c>
      <c r="M329" s="198">
        <f t="shared" si="122"/>
        <v>0</v>
      </c>
      <c r="N329" s="198">
        <f t="shared" si="122"/>
        <v>0</v>
      </c>
      <c r="O329" s="198">
        <f t="shared" si="122"/>
        <v>0</v>
      </c>
      <c r="P329" s="198">
        <f t="shared" si="122"/>
        <v>0</v>
      </c>
      <c r="Q329" s="198">
        <f t="shared" si="122"/>
        <v>0</v>
      </c>
      <c r="R329" s="198">
        <f t="shared" si="122"/>
        <v>0</v>
      </c>
      <c r="S329" s="198">
        <f t="shared" si="122"/>
        <v>0</v>
      </c>
      <c r="T329" s="198">
        <f t="shared" si="122"/>
        <v>0</v>
      </c>
      <c r="U329" s="198">
        <f t="shared" si="122"/>
        <v>0</v>
      </c>
      <c r="V329" s="198">
        <f t="shared" si="122"/>
        <v>0</v>
      </c>
    </row>
    <row r="330" spans="2:22" s="23" customFormat="1" ht="25.5" outlineLevel="3" x14ac:dyDescent="0.2">
      <c r="B330" s="688">
        <v>32501</v>
      </c>
      <c r="C330" s="688"/>
      <c r="D330" s="688"/>
      <c r="E330" s="688"/>
      <c r="F330" s="36"/>
      <c r="G330" s="342" t="s">
        <v>1316</v>
      </c>
      <c r="I330" s="578">
        <f t="shared" si="96"/>
        <v>0</v>
      </c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</row>
    <row r="331" spans="2:22" s="23" customFormat="1" ht="25.5" outlineLevel="3" x14ac:dyDescent="0.2">
      <c r="B331" s="688">
        <v>32502</v>
      </c>
      <c r="C331" s="688"/>
      <c r="D331" s="688"/>
      <c r="E331" s="688"/>
      <c r="F331" s="36"/>
      <c r="G331" s="342" t="s">
        <v>1317</v>
      </c>
      <c r="I331" s="578">
        <f t="shared" si="96"/>
        <v>0</v>
      </c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</row>
    <row r="332" spans="2:22" s="23" customFormat="1" outlineLevel="3" x14ac:dyDescent="0.2">
      <c r="B332" s="688">
        <v>32503</v>
      </c>
      <c r="C332" s="688"/>
      <c r="D332" s="688"/>
      <c r="E332" s="688"/>
      <c r="F332" s="36"/>
      <c r="G332" s="342" t="s">
        <v>1318</v>
      </c>
      <c r="I332" s="578">
        <f t="shared" si="96"/>
        <v>0</v>
      </c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</row>
    <row r="333" spans="2:22" s="23" customFormat="1" outlineLevel="3" x14ac:dyDescent="0.2">
      <c r="B333" s="688">
        <v>32504</v>
      </c>
      <c r="C333" s="688"/>
      <c r="D333" s="688"/>
      <c r="E333" s="688"/>
      <c r="F333" s="36"/>
      <c r="G333" s="342" t="s">
        <v>1319</v>
      </c>
      <c r="I333" s="578">
        <f t="shared" si="96"/>
        <v>0</v>
      </c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</row>
    <row r="334" spans="2:22" outlineLevel="2" x14ac:dyDescent="0.2">
      <c r="B334" s="692">
        <v>326</v>
      </c>
      <c r="C334" s="692"/>
      <c r="D334" s="692"/>
      <c r="E334" s="692"/>
      <c r="F334" s="35"/>
      <c r="G334" s="32" t="s">
        <v>186</v>
      </c>
      <c r="I334" s="583">
        <f t="shared" si="96"/>
        <v>0</v>
      </c>
      <c r="K334" s="198">
        <f t="shared" ref="K334:V334" si="123">+K335</f>
        <v>0</v>
      </c>
      <c r="L334" s="198">
        <f t="shared" si="123"/>
        <v>0</v>
      </c>
      <c r="M334" s="198">
        <f t="shared" si="123"/>
        <v>0</v>
      </c>
      <c r="N334" s="198">
        <f t="shared" si="123"/>
        <v>0</v>
      </c>
      <c r="O334" s="198">
        <f t="shared" si="123"/>
        <v>0</v>
      </c>
      <c r="P334" s="198">
        <f t="shared" si="123"/>
        <v>0</v>
      </c>
      <c r="Q334" s="198">
        <f t="shared" si="123"/>
        <v>0</v>
      </c>
      <c r="R334" s="198">
        <f t="shared" si="123"/>
        <v>0</v>
      </c>
      <c r="S334" s="198">
        <f t="shared" si="123"/>
        <v>0</v>
      </c>
      <c r="T334" s="198">
        <f t="shared" si="123"/>
        <v>0</v>
      </c>
      <c r="U334" s="198">
        <f t="shared" si="123"/>
        <v>0</v>
      </c>
      <c r="V334" s="198">
        <f t="shared" si="123"/>
        <v>0</v>
      </c>
    </row>
    <row r="335" spans="2:22" s="23" customFormat="1" outlineLevel="3" x14ac:dyDescent="0.2">
      <c r="B335" s="688">
        <v>32601</v>
      </c>
      <c r="C335" s="688"/>
      <c r="D335" s="688"/>
      <c r="E335" s="688"/>
      <c r="F335" s="36"/>
      <c r="G335" s="34" t="s">
        <v>186</v>
      </c>
      <c r="I335" s="578">
        <f t="shared" si="96"/>
        <v>0</v>
      </c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</row>
    <row r="336" spans="2:22" outlineLevel="2" x14ac:dyDescent="0.2">
      <c r="B336" s="692">
        <v>327</v>
      </c>
      <c r="C336" s="692"/>
      <c r="D336" s="692"/>
      <c r="E336" s="692"/>
      <c r="F336" s="35"/>
      <c r="G336" s="32" t="s">
        <v>938</v>
      </c>
      <c r="I336" s="583">
        <f t="shared" si="96"/>
        <v>0</v>
      </c>
      <c r="K336" s="198">
        <v>0</v>
      </c>
      <c r="L336" s="198">
        <v>0</v>
      </c>
      <c r="M336" s="198">
        <v>0</v>
      </c>
      <c r="N336" s="198">
        <v>0</v>
      </c>
      <c r="O336" s="198">
        <v>0</v>
      </c>
      <c r="P336" s="198">
        <v>0</v>
      </c>
      <c r="Q336" s="198">
        <v>0</v>
      </c>
      <c r="R336" s="198">
        <v>0</v>
      </c>
      <c r="S336" s="198">
        <v>0</v>
      </c>
      <c r="T336" s="198">
        <v>0</v>
      </c>
      <c r="U336" s="198">
        <v>0</v>
      </c>
      <c r="V336" s="198">
        <v>0</v>
      </c>
    </row>
    <row r="337" spans="2:22" outlineLevel="2" x14ac:dyDescent="0.2">
      <c r="B337" s="692">
        <v>328</v>
      </c>
      <c r="C337" s="692"/>
      <c r="D337" s="692"/>
      <c r="E337" s="692"/>
      <c r="F337" s="35"/>
      <c r="G337" s="32" t="s">
        <v>939</v>
      </c>
      <c r="I337" s="583">
        <f t="shared" si="96"/>
        <v>0</v>
      </c>
      <c r="K337" s="198">
        <v>0</v>
      </c>
      <c r="L337" s="198">
        <v>0</v>
      </c>
      <c r="M337" s="198">
        <v>0</v>
      </c>
      <c r="N337" s="198">
        <v>0</v>
      </c>
      <c r="O337" s="198">
        <v>0</v>
      </c>
      <c r="P337" s="198">
        <v>0</v>
      </c>
      <c r="Q337" s="198">
        <v>0</v>
      </c>
      <c r="R337" s="198">
        <v>0</v>
      </c>
      <c r="S337" s="198">
        <v>0</v>
      </c>
      <c r="T337" s="198">
        <v>0</v>
      </c>
      <c r="U337" s="198">
        <v>0</v>
      </c>
      <c r="V337" s="198">
        <v>0</v>
      </c>
    </row>
    <row r="338" spans="2:22" outlineLevel="2" x14ac:dyDescent="0.2">
      <c r="B338" s="692">
        <v>329</v>
      </c>
      <c r="C338" s="692"/>
      <c r="D338" s="692"/>
      <c r="E338" s="692"/>
      <c r="F338" s="35"/>
      <c r="G338" s="32" t="s">
        <v>187</v>
      </c>
      <c r="I338" s="583">
        <f t="shared" si="96"/>
        <v>0</v>
      </c>
      <c r="K338" s="198">
        <f t="shared" ref="K338:V338" si="124">SUM(K339:K340)</f>
        <v>0</v>
      </c>
      <c r="L338" s="198">
        <f t="shared" si="124"/>
        <v>0</v>
      </c>
      <c r="M338" s="198">
        <f t="shared" si="124"/>
        <v>0</v>
      </c>
      <c r="N338" s="198">
        <f t="shared" si="124"/>
        <v>0</v>
      </c>
      <c r="O338" s="198">
        <f t="shared" si="124"/>
        <v>0</v>
      </c>
      <c r="P338" s="198">
        <f t="shared" si="124"/>
        <v>0</v>
      </c>
      <c r="Q338" s="198">
        <f t="shared" si="124"/>
        <v>0</v>
      </c>
      <c r="R338" s="198">
        <f t="shared" si="124"/>
        <v>0</v>
      </c>
      <c r="S338" s="198">
        <f t="shared" si="124"/>
        <v>0</v>
      </c>
      <c r="T338" s="198">
        <f t="shared" si="124"/>
        <v>0</v>
      </c>
      <c r="U338" s="198">
        <f t="shared" si="124"/>
        <v>0</v>
      </c>
      <c r="V338" s="198">
        <f t="shared" si="124"/>
        <v>0</v>
      </c>
    </row>
    <row r="339" spans="2:22" s="23" customFormat="1" outlineLevel="3" x14ac:dyDescent="0.2">
      <c r="B339" s="688">
        <v>32901</v>
      </c>
      <c r="C339" s="688"/>
      <c r="D339" s="688"/>
      <c r="E339" s="688"/>
      <c r="F339" s="36"/>
      <c r="G339" s="34" t="s">
        <v>187</v>
      </c>
      <c r="I339" s="578">
        <f t="shared" ref="I339:I402" si="125">SUM(K339:V339)</f>
        <v>0</v>
      </c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</row>
    <row r="340" spans="2:22" s="23" customFormat="1" outlineLevel="3" x14ac:dyDescent="0.2">
      <c r="B340" s="688">
        <v>32902</v>
      </c>
      <c r="C340" s="688"/>
      <c r="D340" s="688"/>
      <c r="E340" s="688"/>
      <c r="F340" s="36"/>
      <c r="G340" s="34" t="s">
        <v>1320</v>
      </c>
      <c r="I340" s="578">
        <f t="shared" si="125"/>
        <v>0</v>
      </c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</row>
    <row r="341" spans="2:22" outlineLevel="1" x14ac:dyDescent="0.2">
      <c r="B341" s="694">
        <v>3300</v>
      </c>
      <c r="C341" s="694"/>
      <c r="D341" s="694"/>
      <c r="E341" s="694"/>
      <c r="F341" s="50"/>
      <c r="G341" s="51" t="s">
        <v>58</v>
      </c>
      <c r="I341" s="582">
        <f t="shared" si="125"/>
        <v>0</v>
      </c>
      <c r="K341" s="200">
        <f t="shared" ref="K341:V341" si="126">SUM(K342,K345,K347,K350,K352,K354,K356,K358,K360)</f>
        <v>0</v>
      </c>
      <c r="L341" s="200">
        <f t="shared" si="126"/>
        <v>0</v>
      </c>
      <c r="M341" s="200">
        <f t="shared" si="126"/>
        <v>0</v>
      </c>
      <c r="N341" s="200">
        <f t="shared" si="126"/>
        <v>0</v>
      </c>
      <c r="O341" s="200">
        <f t="shared" si="126"/>
        <v>0</v>
      </c>
      <c r="P341" s="200">
        <f t="shared" si="126"/>
        <v>0</v>
      </c>
      <c r="Q341" s="200">
        <f t="shared" si="126"/>
        <v>0</v>
      </c>
      <c r="R341" s="200">
        <f t="shared" si="126"/>
        <v>0</v>
      </c>
      <c r="S341" s="200">
        <f t="shared" si="126"/>
        <v>0</v>
      </c>
      <c r="T341" s="200">
        <f t="shared" si="126"/>
        <v>0</v>
      </c>
      <c r="U341" s="200">
        <f t="shared" si="126"/>
        <v>0</v>
      </c>
      <c r="V341" s="200">
        <f t="shared" si="126"/>
        <v>0</v>
      </c>
    </row>
    <row r="342" spans="2:22" outlineLevel="2" x14ac:dyDescent="0.2">
      <c r="B342" s="692">
        <v>331</v>
      </c>
      <c r="C342" s="692"/>
      <c r="D342" s="692"/>
      <c r="E342" s="692"/>
      <c r="F342" s="35"/>
      <c r="G342" s="32" t="s">
        <v>188</v>
      </c>
      <c r="I342" s="583">
        <f t="shared" si="125"/>
        <v>0</v>
      </c>
      <c r="K342" s="198">
        <f t="shared" ref="K342:V342" si="127">SUM(K343:K344)</f>
        <v>0</v>
      </c>
      <c r="L342" s="198">
        <f t="shared" si="127"/>
        <v>0</v>
      </c>
      <c r="M342" s="198">
        <f t="shared" si="127"/>
        <v>0</v>
      </c>
      <c r="N342" s="198">
        <f t="shared" si="127"/>
        <v>0</v>
      </c>
      <c r="O342" s="198">
        <f t="shared" si="127"/>
        <v>0</v>
      </c>
      <c r="P342" s="198">
        <f t="shared" si="127"/>
        <v>0</v>
      </c>
      <c r="Q342" s="198">
        <f t="shared" si="127"/>
        <v>0</v>
      </c>
      <c r="R342" s="198">
        <f t="shared" si="127"/>
        <v>0</v>
      </c>
      <c r="S342" s="198">
        <f t="shared" si="127"/>
        <v>0</v>
      </c>
      <c r="T342" s="198">
        <f t="shared" si="127"/>
        <v>0</v>
      </c>
      <c r="U342" s="198">
        <f t="shared" si="127"/>
        <v>0</v>
      </c>
      <c r="V342" s="198">
        <f t="shared" si="127"/>
        <v>0</v>
      </c>
    </row>
    <row r="343" spans="2:22" s="23" customFormat="1" outlineLevel="3" x14ac:dyDescent="0.2">
      <c r="B343" s="688">
        <v>33101</v>
      </c>
      <c r="C343" s="688"/>
      <c r="D343" s="688"/>
      <c r="E343" s="688"/>
      <c r="F343" s="36"/>
      <c r="G343" s="342" t="s">
        <v>188</v>
      </c>
      <c r="I343" s="578">
        <f t="shared" si="125"/>
        <v>0</v>
      </c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</row>
    <row r="344" spans="2:22" s="23" customFormat="1" outlineLevel="3" x14ac:dyDescent="0.2">
      <c r="B344" s="688">
        <v>33102</v>
      </c>
      <c r="C344" s="688"/>
      <c r="D344" s="688"/>
      <c r="E344" s="688"/>
      <c r="F344" s="36"/>
      <c r="G344" s="342" t="s">
        <v>1321</v>
      </c>
      <c r="I344" s="578">
        <f t="shared" si="125"/>
        <v>0</v>
      </c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</row>
    <row r="345" spans="2:22" outlineLevel="2" x14ac:dyDescent="0.2">
      <c r="B345" s="692">
        <v>332</v>
      </c>
      <c r="C345" s="692"/>
      <c r="D345" s="692"/>
      <c r="E345" s="692"/>
      <c r="F345" s="35"/>
      <c r="G345" s="32" t="s">
        <v>940</v>
      </c>
      <c r="I345" s="583">
        <f t="shared" si="125"/>
        <v>0</v>
      </c>
      <c r="K345" s="198">
        <f t="shared" ref="K345:V345" si="128">SUM(K346)</f>
        <v>0</v>
      </c>
      <c r="L345" s="198">
        <f t="shared" si="128"/>
        <v>0</v>
      </c>
      <c r="M345" s="198">
        <f t="shared" si="128"/>
        <v>0</v>
      </c>
      <c r="N345" s="198">
        <f t="shared" si="128"/>
        <v>0</v>
      </c>
      <c r="O345" s="198">
        <f t="shared" si="128"/>
        <v>0</v>
      </c>
      <c r="P345" s="198">
        <f t="shared" si="128"/>
        <v>0</v>
      </c>
      <c r="Q345" s="198">
        <f t="shared" si="128"/>
        <v>0</v>
      </c>
      <c r="R345" s="198">
        <f t="shared" si="128"/>
        <v>0</v>
      </c>
      <c r="S345" s="198">
        <f t="shared" si="128"/>
        <v>0</v>
      </c>
      <c r="T345" s="198">
        <f t="shared" si="128"/>
        <v>0</v>
      </c>
      <c r="U345" s="198">
        <f t="shared" si="128"/>
        <v>0</v>
      </c>
      <c r="V345" s="198">
        <f t="shared" si="128"/>
        <v>0</v>
      </c>
    </row>
    <row r="346" spans="2:22" s="23" customFormat="1" outlineLevel="3" collapsed="1" x14ac:dyDescent="0.2">
      <c r="B346" s="688">
        <v>33201</v>
      </c>
      <c r="C346" s="688"/>
      <c r="D346" s="688"/>
      <c r="E346" s="688"/>
      <c r="F346" s="36"/>
      <c r="G346" s="342" t="s">
        <v>1322</v>
      </c>
      <c r="I346" s="578">
        <f t="shared" si="125"/>
        <v>0</v>
      </c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</row>
    <row r="347" spans="2:22" ht="25.5" outlineLevel="2" x14ac:dyDescent="0.2">
      <c r="B347" s="692">
        <v>333</v>
      </c>
      <c r="C347" s="692"/>
      <c r="D347" s="692"/>
      <c r="E347" s="692"/>
      <c r="F347" s="35"/>
      <c r="G347" s="32" t="s">
        <v>189</v>
      </c>
      <c r="I347" s="583">
        <f t="shared" si="125"/>
        <v>0</v>
      </c>
      <c r="K347" s="198">
        <f t="shared" ref="K347:V347" si="129">SUM(K348:K349)</f>
        <v>0</v>
      </c>
      <c r="L347" s="198">
        <f t="shared" si="129"/>
        <v>0</v>
      </c>
      <c r="M347" s="198">
        <f t="shared" si="129"/>
        <v>0</v>
      </c>
      <c r="N347" s="198">
        <f t="shared" si="129"/>
        <v>0</v>
      </c>
      <c r="O347" s="198">
        <f t="shared" si="129"/>
        <v>0</v>
      </c>
      <c r="P347" s="198">
        <f t="shared" si="129"/>
        <v>0</v>
      </c>
      <c r="Q347" s="198">
        <f t="shared" si="129"/>
        <v>0</v>
      </c>
      <c r="R347" s="198">
        <f t="shared" si="129"/>
        <v>0</v>
      </c>
      <c r="S347" s="198">
        <f t="shared" si="129"/>
        <v>0</v>
      </c>
      <c r="T347" s="198">
        <f t="shared" si="129"/>
        <v>0</v>
      </c>
      <c r="U347" s="198">
        <f t="shared" si="129"/>
        <v>0</v>
      </c>
      <c r="V347" s="198">
        <f t="shared" si="129"/>
        <v>0</v>
      </c>
    </row>
    <row r="348" spans="2:22" s="23" customFormat="1" ht="25.5" outlineLevel="3" x14ac:dyDescent="0.2">
      <c r="B348" s="688">
        <v>33301</v>
      </c>
      <c r="C348" s="688"/>
      <c r="D348" s="688"/>
      <c r="E348" s="688"/>
      <c r="F348" s="36"/>
      <c r="G348" s="342" t="s">
        <v>189</v>
      </c>
      <c r="I348" s="578">
        <f t="shared" si="125"/>
        <v>0</v>
      </c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</row>
    <row r="349" spans="2:22" s="23" customFormat="1" outlineLevel="3" x14ac:dyDescent="0.2">
      <c r="B349" s="688">
        <v>33302</v>
      </c>
      <c r="C349" s="688"/>
      <c r="D349" s="688"/>
      <c r="E349" s="688"/>
      <c r="F349" s="36"/>
      <c r="G349" s="342" t="s">
        <v>1323</v>
      </c>
      <c r="I349" s="578">
        <f t="shared" si="125"/>
        <v>0</v>
      </c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</row>
    <row r="350" spans="2:22" outlineLevel="2" x14ac:dyDescent="0.2">
      <c r="B350" s="692">
        <v>334</v>
      </c>
      <c r="C350" s="692"/>
      <c r="D350" s="692"/>
      <c r="E350" s="692"/>
      <c r="F350" s="35"/>
      <c r="G350" s="32" t="s">
        <v>190</v>
      </c>
      <c r="I350" s="583">
        <f t="shared" si="125"/>
        <v>0</v>
      </c>
      <c r="K350" s="198">
        <f t="shared" ref="K350:V350" si="130">+K351</f>
        <v>0</v>
      </c>
      <c r="L350" s="198">
        <f t="shared" si="130"/>
        <v>0</v>
      </c>
      <c r="M350" s="198">
        <f t="shared" si="130"/>
        <v>0</v>
      </c>
      <c r="N350" s="198">
        <f t="shared" si="130"/>
        <v>0</v>
      </c>
      <c r="O350" s="198">
        <f t="shared" si="130"/>
        <v>0</v>
      </c>
      <c r="P350" s="198">
        <f t="shared" si="130"/>
        <v>0</v>
      </c>
      <c r="Q350" s="198">
        <f t="shared" si="130"/>
        <v>0</v>
      </c>
      <c r="R350" s="198">
        <f t="shared" si="130"/>
        <v>0</v>
      </c>
      <c r="S350" s="198">
        <f t="shared" si="130"/>
        <v>0</v>
      </c>
      <c r="T350" s="198">
        <f t="shared" si="130"/>
        <v>0</v>
      </c>
      <c r="U350" s="198">
        <f t="shared" si="130"/>
        <v>0</v>
      </c>
      <c r="V350" s="198">
        <f t="shared" si="130"/>
        <v>0</v>
      </c>
    </row>
    <row r="351" spans="2:22" s="23" customFormat="1" outlineLevel="3" x14ac:dyDescent="0.2">
      <c r="B351" s="688">
        <v>33401</v>
      </c>
      <c r="C351" s="688"/>
      <c r="D351" s="688"/>
      <c r="E351" s="688"/>
      <c r="F351" s="36"/>
      <c r="G351" s="34" t="s">
        <v>190</v>
      </c>
      <c r="I351" s="578">
        <f t="shared" si="125"/>
        <v>0</v>
      </c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</row>
    <row r="352" spans="2:22" outlineLevel="2" x14ac:dyDescent="0.2">
      <c r="B352" s="692">
        <v>335</v>
      </c>
      <c r="C352" s="692"/>
      <c r="D352" s="692"/>
      <c r="E352" s="692"/>
      <c r="F352" s="35"/>
      <c r="G352" s="344" t="s">
        <v>1324</v>
      </c>
      <c r="I352" s="583">
        <f t="shared" si="125"/>
        <v>0</v>
      </c>
      <c r="K352" s="198">
        <f t="shared" ref="K352:V352" si="131">SUM(K353)</f>
        <v>0</v>
      </c>
      <c r="L352" s="198">
        <f t="shared" si="131"/>
        <v>0</v>
      </c>
      <c r="M352" s="198">
        <f t="shared" si="131"/>
        <v>0</v>
      </c>
      <c r="N352" s="198">
        <f t="shared" si="131"/>
        <v>0</v>
      </c>
      <c r="O352" s="198">
        <f t="shared" si="131"/>
        <v>0</v>
      </c>
      <c r="P352" s="198">
        <f t="shared" si="131"/>
        <v>0</v>
      </c>
      <c r="Q352" s="198">
        <f t="shared" si="131"/>
        <v>0</v>
      </c>
      <c r="R352" s="198">
        <f t="shared" si="131"/>
        <v>0</v>
      </c>
      <c r="S352" s="198">
        <f t="shared" si="131"/>
        <v>0</v>
      </c>
      <c r="T352" s="198">
        <f t="shared" si="131"/>
        <v>0</v>
      </c>
      <c r="U352" s="198">
        <f t="shared" si="131"/>
        <v>0</v>
      </c>
      <c r="V352" s="198">
        <f t="shared" si="131"/>
        <v>0</v>
      </c>
    </row>
    <row r="353" spans="2:22" s="23" customFormat="1" outlineLevel="3" x14ac:dyDescent="0.2">
      <c r="B353" s="688">
        <v>33501</v>
      </c>
      <c r="C353" s="688"/>
      <c r="D353" s="688"/>
      <c r="E353" s="688"/>
      <c r="F353" s="36"/>
      <c r="G353" s="342" t="s">
        <v>1324</v>
      </c>
      <c r="I353" s="578">
        <f t="shared" si="125"/>
        <v>0</v>
      </c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</row>
    <row r="354" spans="2:22" outlineLevel="2" x14ac:dyDescent="0.2">
      <c r="B354" s="692">
        <v>336</v>
      </c>
      <c r="C354" s="692"/>
      <c r="D354" s="692"/>
      <c r="E354" s="692"/>
      <c r="F354" s="35"/>
      <c r="G354" s="344" t="s">
        <v>1325</v>
      </c>
      <c r="I354" s="583">
        <f t="shared" si="125"/>
        <v>0</v>
      </c>
      <c r="K354" s="198">
        <f t="shared" ref="K354:V354" si="132">SUM(K355)</f>
        <v>0</v>
      </c>
      <c r="L354" s="198">
        <f t="shared" si="132"/>
        <v>0</v>
      </c>
      <c r="M354" s="198">
        <f t="shared" si="132"/>
        <v>0</v>
      </c>
      <c r="N354" s="198">
        <f t="shared" si="132"/>
        <v>0</v>
      </c>
      <c r="O354" s="198">
        <f t="shared" si="132"/>
        <v>0</v>
      </c>
      <c r="P354" s="198">
        <f t="shared" si="132"/>
        <v>0</v>
      </c>
      <c r="Q354" s="198">
        <f t="shared" si="132"/>
        <v>0</v>
      </c>
      <c r="R354" s="198">
        <f t="shared" si="132"/>
        <v>0</v>
      </c>
      <c r="S354" s="198">
        <f t="shared" si="132"/>
        <v>0</v>
      </c>
      <c r="T354" s="198">
        <f t="shared" si="132"/>
        <v>0</v>
      </c>
      <c r="U354" s="198">
        <f t="shared" si="132"/>
        <v>0</v>
      </c>
      <c r="V354" s="198">
        <f t="shared" si="132"/>
        <v>0</v>
      </c>
    </row>
    <row r="355" spans="2:22" s="23" customFormat="1" outlineLevel="3" x14ac:dyDescent="0.2">
      <c r="B355" s="688">
        <v>33601</v>
      </c>
      <c r="C355" s="688"/>
      <c r="D355" s="688"/>
      <c r="E355" s="688"/>
      <c r="F355" s="36"/>
      <c r="G355" s="342" t="s">
        <v>1325</v>
      </c>
      <c r="I355" s="578">
        <f t="shared" si="125"/>
        <v>0</v>
      </c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</row>
    <row r="356" spans="2:22" outlineLevel="2" x14ac:dyDescent="0.2">
      <c r="B356" s="692">
        <v>337</v>
      </c>
      <c r="C356" s="692"/>
      <c r="D356" s="692"/>
      <c r="E356" s="692"/>
      <c r="F356" s="35"/>
      <c r="G356" s="344" t="s">
        <v>1326</v>
      </c>
      <c r="I356" s="583">
        <f t="shared" si="125"/>
        <v>0</v>
      </c>
      <c r="K356" s="198">
        <f t="shared" ref="K356:V356" si="133">SUM(K357)</f>
        <v>0</v>
      </c>
      <c r="L356" s="198">
        <f t="shared" si="133"/>
        <v>0</v>
      </c>
      <c r="M356" s="198">
        <f t="shared" si="133"/>
        <v>0</v>
      </c>
      <c r="N356" s="198">
        <f t="shared" si="133"/>
        <v>0</v>
      </c>
      <c r="O356" s="198">
        <f t="shared" si="133"/>
        <v>0</v>
      </c>
      <c r="P356" s="198">
        <f t="shared" si="133"/>
        <v>0</v>
      </c>
      <c r="Q356" s="198">
        <f t="shared" si="133"/>
        <v>0</v>
      </c>
      <c r="R356" s="198">
        <f t="shared" si="133"/>
        <v>0</v>
      </c>
      <c r="S356" s="198">
        <f t="shared" si="133"/>
        <v>0</v>
      </c>
      <c r="T356" s="198">
        <f t="shared" si="133"/>
        <v>0</v>
      </c>
      <c r="U356" s="198">
        <f t="shared" si="133"/>
        <v>0</v>
      </c>
      <c r="V356" s="198">
        <f t="shared" si="133"/>
        <v>0</v>
      </c>
    </row>
    <row r="357" spans="2:22" s="23" customFormat="1" outlineLevel="3" x14ac:dyDescent="0.2">
      <c r="B357" s="688">
        <v>33701</v>
      </c>
      <c r="C357" s="688"/>
      <c r="D357" s="688"/>
      <c r="E357" s="688"/>
      <c r="F357" s="36"/>
      <c r="G357" s="342" t="s">
        <v>1326</v>
      </c>
      <c r="I357" s="578">
        <f t="shared" si="125"/>
        <v>0</v>
      </c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</row>
    <row r="358" spans="2:22" outlineLevel="2" x14ac:dyDescent="0.2">
      <c r="B358" s="692">
        <v>338</v>
      </c>
      <c r="C358" s="692"/>
      <c r="D358" s="692"/>
      <c r="E358" s="692"/>
      <c r="F358" s="35"/>
      <c r="G358" s="344" t="s">
        <v>191</v>
      </c>
      <c r="I358" s="583">
        <f t="shared" si="125"/>
        <v>0</v>
      </c>
      <c r="K358" s="198">
        <f t="shared" ref="K358:V358" si="134">SUM(K359)</f>
        <v>0</v>
      </c>
      <c r="L358" s="198">
        <f t="shared" si="134"/>
        <v>0</v>
      </c>
      <c r="M358" s="198">
        <f t="shared" si="134"/>
        <v>0</v>
      </c>
      <c r="N358" s="198">
        <f t="shared" si="134"/>
        <v>0</v>
      </c>
      <c r="O358" s="198">
        <f t="shared" si="134"/>
        <v>0</v>
      </c>
      <c r="P358" s="198">
        <f t="shared" si="134"/>
        <v>0</v>
      </c>
      <c r="Q358" s="198">
        <f t="shared" si="134"/>
        <v>0</v>
      </c>
      <c r="R358" s="198">
        <f t="shared" si="134"/>
        <v>0</v>
      </c>
      <c r="S358" s="198">
        <f t="shared" si="134"/>
        <v>0</v>
      </c>
      <c r="T358" s="198">
        <f t="shared" si="134"/>
        <v>0</v>
      </c>
      <c r="U358" s="198">
        <f t="shared" si="134"/>
        <v>0</v>
      </c>
      <c r="V358" s="198">
        <f t="shared" si="134"/>
        <v>0</v>
      </c>
    </row>
    <row r="359" spans="2:22" s="23" customFormat="1" outlineLevel="3" x14ac:dyDescent="0.2">
      <c r="B359" s="688">
        <v>33801</v>
      </c>
      <c r="C359" s="688"/>
      <c r="D359" s="688"/>
      <c r="E359" s="688"/>
      <c r="F359" s="36"/>
      <c r="G359" s="342" t="s">
        <v>191</v>
      </c>
      <c r="I359" s="578">
        <f t="shared" si="125"/>
        <v>0</v>
      </c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</row>
    <row r="360" spans="2:22" outlineLevel="2" x14ac:dyDescent="0.2">
      <c r="B360" s="692">
        <v>339</v>
      </c>
      <c r="C360" s="692"/>
      <c r="D360" s="692"/>
      <c r="E360" s="692"/>
      <c r="F360" s="35"/>
      <c r="G360" s="344" t="s">
        <v>192</v>
      </c>
      <c r="I360" s="583">
        <f t="shared" si="125"/>
        <v>0</v>
      </c>
      <c r="K360" s="198">
        <f t="shared" ref="K360:V360" si="135">SUM(K361)</f>
        <v>0</v>
      </c>
      <c r="L360" s="198">
        <f t="shared" si="135"/>
        <v>0</v>
      </c>
      <c r="M360" s="198">
        <f t="shared" si="135"/>
        <v>0</v>
      </c>
      <c r="N360" s="198">
        <f t="shared" si="135"/>
        <v>0</v>
      </c>
      <c r="O360" s="198">
        <f t="shared" si="135"/>
        <v>0</v>
      </c>
      <c r="P360" s="198">
        <f t="shared" si="135"/>
        <v>0</v>
      </c>
      <c r="Q360" s="198">
        <f t="shared" si="135"/>
        <v>0</v>
      </c>
      <c r="R360" s="198">
        <f t="shared" si="135"/>
        <v>0</v>
      </c>
      <c r="S360" s="198">
        <f t="shared" si="135"/>
        <v>0</v>
      </c>
      <c r="T360" s="198">
        <f t="shared" si="135"/>
        <v>0</v>
      </c>
      <c r="U360" s="198">
        <f t="shared" si="135"/>
        <v>0</v>
      </c>
      <c r="V360" s="198">
        <f t="shared" si="135"/>
        <v>0</v>
      </c>
    </row>
    <row r="361" spans="2:22" s="23" customFormat="1" outlineLevel="3" x14ac:dyDescent="0.2">
      <c r="B361" s="688">
        <v>33901</v>
      </c>
      <c r="C361" s="688"/>
      <c r="D361" s="688"/>
      <c r="E361" s="688"/>
      <c r="F361" s="36"/>
      <c r="G361" s="342" t="s">
        <v>192</v>
      </c>
      <c r="I361" s="578">
        <f t="shared" si="125"/>
        <v>0</v>
      </c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</row>
    <row r="362" spans="2:22" outlineLevel="1" x14ac:dyDescent="0.2">
      <c r="B362" s="694">
        <v>3400</v>
      </c>
      <c r="C362" s="694"/>
      <c r="D362" s="694"/>
      <c r="E362" s="694"/>
      <c r="F362" s="50"/>
      <c r="G362" s="51" t="s">
        <v>59</v>
      </c>
      <c r="I362" s="582">
        <f t="shared" si="125"/>
        <v>0</v>
      </c>
      <c r="K362" s="200">
        <f t="shared" ref="K362:V362" si="136">SUM(K363,K369,K371,K373,K375,K377,K379,K381,K383)</f>
        <v>0</v>
      </c>
      <c r="L362" s="200">
        <f t="shared" si="136"/>
        <v>0</v>
      </c>
      <c r="M362" s="200">
        <f t="shared" si="136"/>
        <v>0</v>
      </c>
      <c r="N362" s="200">
        <f t="shared" si="136"/>
        <v>0</v>
      </c>
      <c r="O362" s="200">
        <f t="shared" si="136"/>
        <v>0</v>
      </c>
      <c r="P362" s="200">
        <f t="shared" si="136"/>
        <v>0</v>
      </c>
      <c r="Q362" s="200">
        <f t="shared" si="136"/>
        <v>0</v>
      </c>
      <c r="R362" s="200">
        <f t="shared" si="136"/>
        <v>0</v>
      </c>
      <c r="S362" s="200">
        <f t="shared" si="136"/>
        <v>0</v>
      </c>
      <c r="T362" s="200">
        <f t="shared" si="136"/>
        <v>0</v>
      </c>
      <c r="U362" s="200">
        <f t="shared" si="136"/>
        <v>0</v>
      </c>
      <c r="V362" s="200">
        <f t="shared" si="136"/>
        <v>0</v>
      </c>
    </row>
    <row r="363" spans="2:22" outlineLevel="2" x14ac:dyDescent="0.2">
      <c r="B363" s="692">
        <v>341</v>
      </c>
      <c r="C363" s="692"/>
      <c r="D363" s="692"/>
      <c r="E363" s="692"/>
      <c r="F363" s="35"/>
      <c r="G363" s="32" t="s">
        <v>193</v>
      </c>
      <c r="I363" s="583">
        <f t="shared" si="125"/>
        <v>0</v>
      </c>
      <c r="K363" s="198">
        <f t="shared" ref="K363:V363" si="137">SUM(K364:K368)</f>
        <v>0</v>
      </c>
      <c r="L363" s="198">
        <f t="shared" si="137"/>
        <v>0</v>
      </c>
      <c r="M363" s="198">
        <f t="shared" si="137"/>
        <v>0</v>
      </c>
      <c r="N363" s="198">
        <f t="shared" si="137"/>
        <v>0</v>
      </c>
      <c r="O363" s="198">
        <f t="shared" si="137"/>
        <v>0</v>
      </c>
      <c r="P363" s="198">
        <f t="shared" si="137"/>
        <v>0</v>
      </c>
      <c r="Q363" s="198">
        <f t="shared" si="137"/>
        <v>0</v>
      </c>
      <c r="R363" s="198">
        <f t="shared" si="137"/>
        <v>0</v>
      </c>
      <c r="S363" s="198">
        <f t="shared" si="137"/>
        <v>0</v>
      </c>
      <c r="T363" s="198">
        <f t="shared" si="137"/>
        <v>0</v>
      </c>
      <c r="U363" s="198">
        <f t="shared" si="137"/>
        <v>0</v>
      </c>
      <c r="V363" s="198">
        <f t="shared" si="137"/>
        <v>0</v>
      </c>
    </row>
    <row r="364" spans="2:22" s="23" customFormat="1" outlineLevel="3" x14ac:dyDescent="0.2">
      <c r="B364" s="688">
        <v>34101</v>
      </c>
      <c r="C364" s="688"/>
      <c r="D364" s="688"/>
      <c r="E364" s="688"/>
      <c r="F364" s="36"/>
      <c r="G364" s="342" t="s">
        <v>1327</v>
      </c>
      <c r="I364" s="578">
        <f t="shared" si="125"/>
        <v>0</v>
      </c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</row>
    <row r="365" spans="2:22" s="23" customFormat="1" outlineLevel="3" x14ac:dyDescent="0.2">
      <c r="B365" s="688">
        <v>34102</v>
      </c>
      <c r="C365" s="688"/>
      <c r="D365" s="688"/>
      <c r="E365" s="688"/>
      <c r="F365" s="36"/>
      <c r="G365" s="342" t="s">
        <v>1328</v>
      </c>
      <c r="I365" s="578">
        <f t="shared" si="125"/>
        <v>0</v>
      </c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</row>
    <row r="366" spans="2:22" s="23" customFormat="1" outlineLevel="3" x14ac:dyDescent="0.2">
      <c r="B366" s="688">
        <v>34103</v>
      </c>
      <c r="C366" s="688"/>
      <c r="D366" s="688"/>
      <c r="E366" s="688"/>
      <c r="F366" s="36"/>
      <c r="G366" s="342" t="s">
        <v>1329</v>
      </c>
      <c r="I366" s="578">
        <f t="shared" si="125"/>
        <v>0</v>
      </c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</row>
    <row r="367" spans="2:22" s="23" customFormat="1" outlineLevel="3" x14ac:dyDescent="0.2">
      <c r="B367" s="688">
        <v>34104</v>
      </c>
      <c r="C367" s="688"/>
      <c r="D367" s="688"/>
      <c r="E367" s="688"/>
      <c r="F367" s="36"/>
      <c r="G367" s="342" t="s">
        <v>1330</v>
      </c>
      <c r="I367" s="578">
        <f t="shared" si="125"/>
        <v>0</v>
      </c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</row>
    <row r="368" spans="2:22" s="23" customFormat="1" outlineLevel="3" x14ac:dyDescent="0.2">
      <c r="B368" s="688">
        <v>34105</v>
      </c>
      <c r="C368" s="688"/>
      <c r="D368" s="688"/>
      <c r="E368" s="688"/>
      <c r="F368" s="36"/>
      <c r="G368" s="342" t="s">
        <v>1331</v>
      </c>
      <c r="I368" s="578">
        <f t="shared" si="125"/>
        <v>0</v>
      </c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</row>
    <row r="369" spans="2:22" outlineLevel="2" x14ac:dyDescent="0.2">
      <c r="B369" s="692" t="s">
        <v>1332</v>
      </c>
      <c r="C369" s="692"/>
      <c r="D369" s="692"/>
      <c r="E369" s="692"/>
      <c r="F369" s="35"/>
      <c r="G369" s="344" t="s">
        <v>1333</v>
      </c>
      <c r="I369" s="583">
        <f t="shared" si="125"/>
        <v>0</v>
      </c>
      <c r="K369" s="198">
        <f t="shared" ref="K369:V369" si="138">SUM(K370)</f>
        <v>0</v>
      </c>
      <c r="L369" s="198">
        <f t="shared" si="138"/>
        <v>0</v>
      </c>
      <c r="M369" s="198">
        <f t="shared" si="138"/>
        <v>0</v>
      </c>
      <c r="N369" s="198">
        <f t="shared" si="138"/>
        <v>0</v>
      </c>
      <c r="O369" s="198">
        <f t="shared" si="138"/>
        <v>0</v>
      </c>
      <c r="P369" s="198">
        <f t="shared" si="138"/>
        <v>0</v>
      </c>
      <c r="Q369" s="198">
        <f t="shared" si="138"/>
        <v>0</v>
      </c>
      <c r="R369" s="198">
        <f t="shared" si="138"/>
        <v>0</v>
      </c>
      <c r="S369" s="198">
        <f t="shared" si="138"/>
        <v>0</v>
      </c>
      <c r="T369" s="198">
        <f t="shared" si="138"/>
        <v>0</v>
      </c>
      <c r="U369" s="198">
        <f t="shared" si="138"/>
        <v>0</v>
      </c>
      <c r="V369" s="198">
        <f t="shared" si="138"/>
        <v>0</v>
      </c>
    </row>
    <row r="370" spans="2:22" s="23" customFormat="1" outlineLevel="3" x14ac:dyDescent="0.2">
      <c r="B370" s="688" t="s">
        <v>1334</v>
      </c>
      <c r="C370" s="688"/>
      <c r="D370" s="688"/>
      <c r="E370" s="688"/>
      <c r="F370" s="36"/>
      <c r="G370" s="342" t="s">
        <v>1333</v>
      </c>
      <c r="I370" s="578">
        <f t="shared" si="125"/>
        <v>0</v>
      </c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</row>
    <row r="371" spans="2:22" outlineLevel="2" x14ac:dyDescent="0.2">
      <c r="B371" s="692" t="s">
        <v>1335</v>
      </c>
      <c r="C371" s="692"/>
      <c r="D371" s="692"/>
      <c r="E371" s="692"/>
      <c r="F371" s="35"/>
      <c r="G371" s="344" t="s">
        <v>1336</v>
      </c>
      <c r="I371" s="583">
        <f t="shared" si="125"/>
        <v>0</v>
      </c>
      <c r="K371" s="198">
        <f t="shared" ref="K371:V371" si="139">+K372</f>
        <v>0</v>
      </c>
      <c r="L371" s="198">
        <f t="shared" si="139"/>
        <v>0</v>
      </c>
      <c r="M371" s="198">
        <f t="shared" si="139"/>
        <v>0</v>
      </c>
      <c r="N371" s="198">
        <f t="shared" si="139"/>
        <v>0</v>
      </c>
      <c r="O371" s="198">
        <f t="shared" si="139"/>
        <v>0</v>
      </c>
      <c r="P371" s="198">
        <f t="shared" si="139"/>
        <v>0</v>
      </c>
      <c r="Q371" s="198">
        <f t="shared" si="139"/>
        <v>0</v>
      </c>
      <c r="R371" s="198">
        <f t="shared" si="139"/>
        <v>0</v>
      </c>
      <c r="S371" s="198">
        <f t="shared" si="139"/>
        <v>0</v>
      </c>
      <c r="T371" s="198">
        <f t="shared" si="139"/>
        <v>0</v>
      </c>
      <c r="U371" s="198">
        <f t="shared" si="139"/>
        <v>0</v>
      </c>
      <c r="V371" s="198">
        <f t="shared" si="139"/>
        <v>0</v>
      </c>
    </row>
    <row r="372" spans="2:22" s="23" customFormat="1" outlineLevel="3" x14ac:dyDescent="0.2">
      <c r="B372" s="688" t="s">
        <v>1337</v>
      </c>
      <c r="C372" s="688"/>
      <c r="D372" s="688"/>
      <c r="E372" s="688"/>
      <c r="F372" s="36"/>
      <c r="G372" s="342" t="s">
        <v>1336</v>
      </c>
      <c r="I372" s="578">
        <f t="shared" si="125"/>
        <v>0</v>
      </c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</row>
    <row r="373" spans="2:22" outlineLevel="2" x14ac:dyDescent="0.2">
      <c r="B373" s="692" t="s">
        <v>1338</v>
      </c>
      <c r="C373" s="692"/>
      <c r="D373" s="692"/>
      <c r="E373" s="692"/>
      <c r="F373" s="35"/>
      <c r="G373" s="344" t="s">
        <v>1339</v>
      </c>
      <c r="I373" s="583">
        <f t="shared" si="125"/>
        <v>0</v>
      </c>
      <c r="K373" s="198">
        <f t="shared" ref="K373:V373" si="140">+K374</f>
        <v>0</v>
      </c>
      <c r="L373" s="198">
        <f t="shared" si="140"/>
        <v>0</v>
      </c>
      <c r="M373" s="198">
        <f t="shared" si="140"/>
        <v>0</v>
      </c>
      <c r="N373" s="198">
        <f t="shared" si="140"/>
        <v>0</v>
      </c>
      <c r="O373" s="198">
        <f t="shared" si="140"/>
        <v>0</v>
      </c>
      <c r="P373" s="198">
        <f t="shared" si="140"/>
        <v>0</v>
      </c>
      <c r="Q373" s="198">
        <f t="shared" si="140"/>
        <v>0</v>
      </c>
      <c r="R373" s="198">
        <f t="shared" si="140"/>
        <v>0</v>
      </c>
      <c r="S373" s="198">
        <f t="shared" si="140"/>
        <v>0</v>
      </c>
      <c r="T373" s="198">
        <f t="shared" si="140"/>
        <v>0</v>
      </c>
      <c r="U373" s="198">
        <f t="shared" si="140"/>
        <v>0</v>
      </c>
      <c r="V373" s="198">
        <f t="shared" si="140"/>
        <v>0</v>
      </c>
    </row>
    <row r="374" spans="2:22" s="23" customFormat="1" outlineLevel="3" x14ac:dyDescent="0.2">
      <c r="B374" s="688" t="s">
        <v>1340</v>
      </c>
      <c r="C374" s="688"/>
      <c r="D374" s="688"/>
      <c r="E374" s="688"/>
      <c r="F374" s="36"/>
      <c r="G374" s="342" t="s">
        <v>1339</v>
      </c>
      <c r="I374" s="578">
        <f t="shared" si="125"/>
        <v>0</v>
      </c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</row>
    <row r="375" spans="2:22" outlineLevel="2" x14ac:dyDescent="0.2">
      <c r="B375" s="692">
        <v>345</v>
      </c>
      <c r="C375" s="692"/>
      <c r="D375" s="692"/>
      <c r="E375" s="692"/>
      <c r="F375" s="35"/>
      <c r="G375" s="344" t="s">
        <v>194</v>
      </c>
      <c r="I375" s="583">
        <f t="shared" si="125"/>
        <v>0</v>
      </c>
      <c r="K375" s="198">
        <f t="shared" ref="K375:V375" si="141">+K376</f>
        <v>0</v>
      </c>
      <c r="L375" s="198">
        <f t="shared" si="141"/>
        <v>0</v>
      </c>
      <c r="M375" s="198">
        <f t="shared" si="141"/>
        <v>0</v>
      </c>
      <c r="N375" s="198">
        <f t="shared" si="141"/>
        <v>0</v>
      </c>
      <c r="O375" s="198">
        <f t="shared" si="141"/>
        <v>0</v>
      </c>
      <c r="P375" s="198">
        <f t="shared" si="141"/>
        <v>0</v>
      </c>
      <c r="Q375" s="198">
        <f t="shared" si="141"/>
        <v>0</v>
      </c>
      <c r="R375" s="198">
        <f t="shared" si="141"/>
        <v>0</v>
      </c>
      <c r="S375" s="198">
        <f t="shared" si="141"/>
        <v>0</v>
      </c>
      <c r="T375" s="198">
        <f t="shared" si="141"/>
        <v>0</v>
      </c>
      <c r="U375" s="198">
        <f t="shared" si="141"/>
        <v>0</v>
      </c>
      <c r="V375" s="198">
        <f t="shared" si="141"/>
        <v>0</v>
      </c>
    </row>
    <row r="376" spans="2:22" s="23" customFormat="1" outlineLevel="3" x14ac:dyDescent="0.2">
      <c r="B376" s="688">
        <v>34501</v>
      </c>
      <c r="C376" s="688"/>
      <c r="D376" s="688"/>
      <c r="E376" s="688"/>
      <c r="F376" s="36"/>
      <c r="G376" s="342" t="s">
        <v>194</v>
      </c>
      <c r="I376" s="578">
        <f t="shared" si="125"/>
        <v>0</v>
      </c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</row>
    <row r="377" spans="2:22" outlineLevel="2" x14ac:dyDescent="0.2">
      <c r="B377" s="692">
        <v>346</v>
      </c>
      <c r="C377" s="692"/>
      <c r="D377" s="692"/>
      <c r="E377" s="692"/>
      <c r="F377" s="35"/>
      <c r="G377" s="344" t="s">
        <v>1341</v>
      </c>
      <c r="I377" s="583">
        <f t="shared" si="125"/>
        <v>0</v>
      </c>
      <c r="K377" s="198">
        <f t="shared" ref="K377:V377" si="142">+K378</f>
        <v>0</v>
      </c>
      <c r="L377" s="198">
        <f t="shared" si="142"/>
        <v>0</v>
      </c>
      <c r="M377" s="198">
        <f t="shared" si="142"/>
        <v>0</v>
      </c>
      <c r="N377" s="198">
        <f t="shared" si="142"/>
        <v>0</v>
      </c>
      <c r="O377" s="198">
        <f t="shared" si="142"/>
        <v>0</v>
      </c>
      <c r="P377" s="198">
        <f t="shared" si="142"/>
        <v>0</v>
      </c>
      <c r="Q377" s="198">
        <f t="shared" si="142"/>
        <v>0</v>
      </c>
      <c r="R377" s="198">
        <f t="shared" si="142"/>
        <v>0</v>
      </c>
      <c r="S377" s="198">
        <f t="shared" si="142"/>
        <v>0</v>
      </c>
      <c r="T377" s="198">
        <f t="shared" si="142"/>
        <v>0</v>
      </c>
      <c r="U377" s="198">
        <f t="shared" si="142"/>
        <v>0</v>
      </c>
      <c r="V377" s="198">
        <f t="shared" si="142"/>
        <v>0</v>
      </c>
    </row>
    <row r="378" spans="2:22" s="23" customFormat="1" outlineLevel="3" x14ac:dyDescent="0.2">
      <c r="B378" s="688">
        <v>34601</v>
      </c>
      <c r="C378" s="688"/>
      <c r="D378" s="688"/>
      <c r="E378" s="688"/>
      <c r="F378" s="36"/>
      <c r="G378" s="342" t="s">
        <v>1342</v>
      </c>
      <c r="I378" s="578">
        <f t="shared" si="125"/>
        <v>0</v>
      </c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</row>
    <row r="379" spans="2:22" outlineLevel="2" x14ac:dyDescent="0.2">
      <c r="B379" s="692">
        <v>347</v>
      </c>
      <c r="C379" s="692"/>
      <c r="D379" s="692"/>
      <c r="E379" s="692"/>
      <c r="F379" s="35"/>
      <c r="G379" s="344" t="s">
        <v>195</v>
      </c>
      <c r="I379" s="583">
        <f t="shared" si="125"/>
        <v>0</v>
      </c>
      <c r="K379" s="198">
        <f t="shared" ref="K379:V379" si="143">+K380</f>
        <v>0</v>
      </c>
      <c r="L379" s="198">
        <f t="shared" si="143"/>
        <v>0</v>
      </c>
      <c r="M379" s="198">
        <f t="shared" si="143"/>
        <v>0</v>
      </c>
      <c r="N379" s="198">
        <f t="shared" si="143"/>
        <v>0</v>
      </c>
      <c r="O379" s="198">
        <f t="shared" si="143"/>
        <v>0</v>
      </c>
      <c r="P379" s="198">
        <f t="shared" si="143"/>
        <v>0</v>
      </c>
      <c r="Q379" s="198">
        <f t="shared" si="143"/>
        <v>0</v>
      </c>
      <c r="R379" s="198">
        <f t="shared" si="143"/>
        <v>0</v>
      </c>
      <c r="S379" s="198">
        <f t="shared" si="143"/>
        <v>0</v>
      </c>
      <c r="T379" s="198">
        <f t="shared" si="143"/>
        <v>0</v>
      </c>
      <c r="U379" s="198">
        <f t="shared" si="143"/>
        <v>0</v>
      </c>
      <c r="V379" s="198">
        <f t="shared" si="143"/>
        <v>0</v>
      </c>
    </row>
    <row r="380" spans="2:22" s="23" customFormat="1" outlineLevel="3" x14ac:dyDescent="0.2">
      <c r="B380" s="688">
        <v>34701</v>
      </c>
      <c r="C380" s="688"/>
      <c r="D380" s="688"/>
      <c r="E380" s="688"/>
      <c r="F380" s="36"/>
      <c r="G380" s="342" t="s">
        <v>195</v>
      </c>
      <c r="I380" s="578">
        <f t="shared" si="125"/>
        <v>0</v>
      </c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</row>
    <row r="381" spans="2:22" outlineLevel="2" x14ac:dyDescent="0.2">
      <c r="B381" s="692" t="s">
        <v>1343</v>
      </c>
      <c r="C381" s="692"/>
      <c r="D381" s="692"/>
      <c r="E381" s="692"/>
      <c r="F381" s="35"/>
      <c r="G381" s="344" t="s">
        <v>1344</v>
      </c>
      <c r="I381" s="583">
        <f t="shared" si="125"/>
        <v>0</v>
      </c>
      <c r="K381" s="198">
        <f t="shared" ref="K381:V381" si="144">+K382</f>
        <v>0</v>
      </c>
      <c r="L381" s="198">
        <f t="shared" si="144"/>
        <v>0</v>
      </c>
      <c r="M381" s="198">
        <f t="shared" si="144"/>
        <v>0</v>
      </c>
      <c r="N381" s="198">
        <f t="shared" si="144"/>
        <v>0</v>
      </c>
      <c r="O381" s="198">
        <f t="shared" si="144"/>
        <v>0</v>
      </c>
      <c r="P381" s="198">
        <f t="shared" si="144"/>
        <v>0</v>
      </c>
      <c r="Q381" s="198">
        <f t="shared" si="144"/>
        <v>0</v>
      </c>
      <c r="R381" s="198">
        <f t="shared" si="144"/>
        <v>0</v>
      </c>
      <c r="S381" s="198">
        <f t="shared" si="144"/>
        <v>0</v>
      </c>
      <c r="T381" s="198">
        <f t="shared" si="144"/>
        <v>0</v>
      </c>
      <c r="U381" s="198">
        <f t="shared" si="144"/>
        <v>0</v>
      </c>
      <c r="V381" s="198">
        <f t="shared" si="144"/>
        <v>0</v>
      </c>
    </row>
    <row r="382" spans="2:22" s="23" customFormat="1" outlineLevel="3" x14ac:dyDescent="0.2">
      <c r="B382" s="688" t="s">
        <v>1345</v>
      </c>
      <c r="C382" s="688"/>
      <c r="D382" s="688"/>
      <c r="E382" s="688"/>
      <c r="F382" s="36"/>
      <c r="G382" s="342" t="s">
        <v>1344</v>
      </c>
      <c r="I382" s="578">
        <f t="shared" si="125"/>
        <v>0</v>
      </c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</row>
    <row r="383" spans="2:22" outlineLevel="2" x14ac:dyDescent="0.2">
      <c r="B383" s="692">
        <v>349</v>
      </c>
      <c r="C383" s="692"/>
      <c r="D383" s="692"/>
      <c r="E383" s="692"/>
      <c r="F383" s="35"/>
      <c r="G383" s="344" t="s">
        <v>196</v>
      </c>
      <c r="I383" s="583">
        <f t="shared" si="125"/>
        <v>0</v>
      </c>
      <c r="K383" s="198">
        <f t="shared" ref="K383:V383" si="145">+K384</f>
        <v>0</v>
      </c>
      <c r="L383" s="198">
        <f t="shared" si="145"/>
        <v>0</v>
      </c>
      <c r="M383" s="198">
        <f t="shared" si="145"/>
        <v>0</v>
      </c>
      <c r="N383" s="198">
        <f t="shared" si="145"/>
        <v>0</v>
      </c>
      <c r="O383" s="198">
        <f t="shared" si="145"/>
        <v>0</v>
      </c>
      <c r="P383" s="198">
        <f t="shared" si="145"/>
        <v>0</v>
      </c>
      <c r="Q383" s="198">
        <f t="shared" si="145"/>
        <v>0</v>
      </c>
      <c r="R383" s="198">
        <f t="shared" si="145"/>
        <v>0</v>
      </c>
      <c r="S383" s="198">
        <f t="shared" si="145"/>
        <v>0</v>
      </c>
      <c r="T383" s="198">
        <f t="shared" si="145"/>
        <v>0</v>
      </c>
      <c r="U383" s="198">
        <f t="shared" si="145"/>
        <v>0</v>
      </c>
      <c r="V383" s="198">
        <f t="shared" si="145"/>
        <v>0</v>
      </c>
    </row>
    <row r="384" spans="2:22" s="23" customFormat="1" outlineLevel="3" x14ac:dyDescent="0.2">
      <c r="B384" s="688">
        <v>34901</v>
      </c>
      <c r="C384" s="688"/>
      <c r="D384" s="688"/>
      <c r="E384" s="688"/>
      <c r="F384" s="36"/>
      <c r="G384" s="342" t="s">
        <v>196</v>
      </c>
      <c r="I384" s="578">
        <f t="shared" si="125"/>
        <v>0</v>
      </c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</row>
    <row r="385" spans="2:22" outlineLevel="1" x14ac:dyDescent="0.2">
      <c r="B385" s="694">
        <v>3500</v>
      </c>
      <c r="C385" s="694"/>
      <c r="D385" s="694"/>
      <c r="E385" s="694"/>
      <c r="F385" s="50"/>
      <c r="G385" s="51" t="s">
        <v>60</v>
      </c>
      <c r="I385" s="582">
        <f t="shared" si="125"/>
        <v>0</v>
      </c>
      <c r="K385" s="200">
        <f t="shared" ref="K385:V385" si="146">SUM(K386,K388,K391,K393,K395,K399,K400,K403,K406)</f>
        <v>0</v>
      </c>
      <c r="L385" s="200">
        <f t="shared" si="146"/>
        <v>0</v>
      </c>
      <c r="M385" s="200">
        <f t="shared" si="146"/>
        <v>0</v>
      </c>
      <c r="N385" s="200">
        <f t="shared" si="146"/>
        <v>0</v>
      </c>
      <c r="O385" s="200">
        <f t="shared" si="146"/>
        <v>0</v>
      </c>
      <c r="P385" s="200">
        <f t="shared" si="146"/>
        <v>0</v>
      </c>
      <c r="Q385" s="200">
        <f t="shared" si="146"/>
        <v>0</v>
      </c>
      <c r="R385" s="200">
        <f t="shared" si="146"/>
        <v>0</v>
      </c>
      <c r="S385" s="200">
        <f t="shared" si="146"/>
        <v>0</v>
      </c>
      <c r="T385" s="200">
        <f t="shared" si="146"/>
        <v>0</v>
      </c>
      <c r="U385" s="200">
        <f t="shared" si="146"/>
        <v>0</v>
      </c>
      <c r="V385" s="200">
        <f t="shared" si="146"/>
        <v>0</v>
      </c>
    </row>
    <row r="386" spans="2:22" outlineLevel="2" x14ac:dyDescent="0.2">
      <c r="B386" s="692">
        <v>351</v>
      </c>
      <c r="C386" s="692"/>
      <c r="D386" s="692"/>
      <c r="E386" s="692"/>
      <c r="F386" s="35"/>
      <c r="G386" s="32" t="s">
        <v>197</v>
      </c>
      <c r="I386" s="583">
        <f t="shared" si="125"/>
        <v>0</v>
      </c>
      <c r="K386" s="198">
        <f t="shared" ref="K386:V386" si="147">SUM(K387)</f>
        <v>0</v>
      </c>
      <c r="L386" s="198">
        <f t="shared" si="147"/>
        <v>0</v>
      </c>
      <c r="M386" s="198">
        <f t="shared" si="147"/>
        <v>0</v>
      </c>
      <c r="N386" s="198">
        <f t="shared" si="147"/>
        <v>0</v>
      </c>
      <c r="O386" s="198">
        <f t="shared" si="147"/>
        <v>0</v>
      </c>
      <c r="P386" s="198">
        <f t="shared" si="147"/>
        <v>0</v>
      </c>
      <c r="Q386" s="198">
        <f t="shared" si="147"/>
        <v>0</v>
      </c>
      <c r="R386" s="198">
        <f t="shared" si="147"/>
        <v>0</v>
      </c>
      <c r="S386" s="198">
        <f t="shared" si="147"/>
        <v>0</v>
      </c>
      <c r="T386" s="198">
        <f t="shared" si="147"/>
        <v>0</v>
      </c>
      <c r="U386" s="198">
        <f t="shared" si="147"/>
        <v>0</v>
      </c>
      <c r="V386" s="198">
        <f t="shared" si="147"/>
        <v>0</v>
      </c>
    </row>
    <row r="387" spans="2:22" s="23" customFormat="1" outlineLevel="3" x14ac:dyDescent="0.2">
      <c r="B387" s="688">
        <v>35101</v>
      </c>
      <c r="C387" s="688"/>
      <c r="D387" s="688"/>
      <c r="E387" s="688"/>
      <c r="F387" s="36"/>
      <c r="G387" s="34" t="s">
        <v>752</v>
      </c>
      <c r="I387" s="578">
        <f t="shared" si="125"/>
        <v>0</v>
      </c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</row>
    <row r="388" spans="2:22" ht="25.5" outlineLevel="2" x14ac:dyDescent="0.2">
      <c r="B388" s="692">
        <v>352</v>
      </c>
      <c r="C388" s="692"/>
      <c r="D388" s="692"/>
      <c r="E388" s="692"/>
      <c r="F388" s="35"/>
      <c r="G388" s="32" t="s">
        <v>198</v>
      </c>
      <c r="I388" s="583">
        <f t="shared" si="125"/>
        <v>0</v>
      </c>
      <c r="K388" s="198">
        <f t="shared" ref="K388:V388" si="148">SUM(K389:K390)</f>
        <v>0</v>
      </c>
      <c r="L388" s="198">
        <f t="shared" si="148"/>
        <v>0</v>
      </c>
      <c r="M388" s="198">
        <f t="shared" si="148"/>
        <v>0</v>
      </c>
      <c r="N388" s="198">
        <f t="shared" si="148"/>
        <v>0</v>
      </c>
      <c r="O388" s="198">
        <f t="shared" si="148"/>
        <v>0</v>
      </c>
      <c r="P388" s="198">
        <f t="shared" si="148"/>
        <v>0</v>
      </c>
      <c r="Q388" s="198">
        <f t="shared" si="148"/>
        <v>0</v>
      </c>
      <c r="R388" s="198">
        <f t="shared" si="148"/>
        <v>0</v>
      </c>
      <c r="S388" s="198">
        <f t="shared" si="148"/>
        <v>0</v>
      </c>
      <c r="T388" s="198">
        <f t="shared" si="148"/>
        <v>0</v>
      </c>
      <c r="U388" s="198">
        <f t="shared" si="148"/>
        <v>0</v>
      </c>
      <c r="V388" s="198">
        <f t="shared" si="148"/>
        <v>0</v>
      </c>
    </row>
    <row r="389" spans="2:22" s="23" customFormat="1" ht="25.5" outlineLevel="3" x14ac:dyDescent="0.2">
      <c r="B389" s="688">
        <v>35201</v>
      </c>
      <c r="C389" s="688"/>
      <c r="D389" s="688"/>
      <c r="E389" s="688"/>
      <c r="F389" s="36"/>
      <c r="G389" s="342" t="s">
        <v>198</v>
      </c>
      <c r="I389" s="578">
        <f t="shared" si="125"/>
        <v>0</v>
      </c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</row>
    <row r="390" spans="2:22" s="23" customFormat="1" outlineLevel="3" x14ac:dyDescent="0.2">
      <c r="B390" s="688">
        <v>35202</v>
      </c>
      <c r="C390" s="688"/>
      <c r="D390" s="688"/>
      <c r="E390" s="688"/>
      <c r="F390" s="36"/>
      <c r="G390" s="342" t="s">
        <v>1346</v>
      </c>
      <c r="I390" s="578">
        <f t="shared" si="125"/>
        <v>0</v>
      </c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</row>
    <row r="391" spans="2:22" ht="25.5" outlineLevel="2" x14ac:dyDescent="0.2">
      <c r="B391" s="692">
        <v>353</v>
      </c>
      <c r="C391" s="692"/>
      <c r="D391" s="692"/>
      <c r="E391" s="692"/>
      <c r="F391" s="35"/>
      <c r="G391" s="32" t="s">
        <v>199</v>
      </c>
      <c r="I391" s="583">
        <f t="shared" si="125"/>
        <v>0</v>
      </c>
      <c r="K391" s="198">
        <f t="shared" ref="K391:V391" si="149">+K392</f>
        <v>0</v>
      </c>
      <c r="L391" s="198">
        <f t="shared" si="149"/>
        <v>0</v>
      </c>
      <c r="M391" s="198">
        <f t="shared" si="149"/>
        <v>0</v>
      </c>
      <c r="N391" s="198">
        <f t="shared" si="149"/>
        <v>0</v>
      </c>
      <c r="O391" s="198">
        <f t="shared" si="149"/>
        <v>0</v>
      </c>
      <c r="P391" s="198">
        <f t="shared" si="149"/>
        <v>0</v>
      </c>
      <c r="Q391" s="198">
        <f t="shared" si="149"/>
        <v>0</v>
      </c>
      <c r="R391" s="198">
        <f t="shared" si="149"/>
        <v>0</v>
      </c>
      <c r="S391" s="198">
        <f t="shared" si="149"/>
        <v>0</v>
      </c>
      <c r="T391" s="198">
        <f t="shared" si="149"/>
        <v>0</v>
      </c>
      <c r="U391" s="198">
        <f t="shared" si="149"/>
        <v>0</v>
      </c>
      <c r="V391" s="198">
        <f t="shared" si="149"/>
        <v>0</v>
      </c>
    </row>
    <row r="392" spans="2:22" s="23" customFormat="1" ht="25.5" outlineLevel="3" x14ac:dyDescent="0.2">
      <c r="B392" s="688">
        <v>35301</v>
      </c>
      <c r="C392" s="688"/>
      <c r="D392" s="688"/>
      <c r="E392" s="688"/>
      <c r="F392" s="36"/>
      <c r="G392" s="342" t="s">
        <v>199</v>
      </c>
      <c r="I392" s="578">
        <f t="shared" si="125"/>
        <v>0</v>
      </c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</row>
    <row r="393" spans="2:22" ht="25.5" outlineLevel="2" x14ac:dyDescent="0.2">
      <c r="B393" s="692">
        <v>354</v>
      </c>
      <c r="C393" s="692"/>
      <c r="D393" s="692"/>
      <c r="E393" s="692"/>
      <c r="F393" s="35"/>
      <c r="G393" s="32" t="s">
        <v>200</v>
      </c>
      <c r="I393" s="583">
        <f t="shared" si="125"/>
        <v>0</v>
      </c>
      <c r="K393" s="198">
        <f t="shared" ref="K393:V393" si="150">+K394</f>
        <v>0</v>
      </c>
      <c r="L393" s="198">
        <f t="shared" si="150"/>
        <v>0</v>
      </c>
      <c r="M393" s="198">
        <f t="shared" si="150"/>
        <v>0</v>
      </c>
      <c r="N393" s="198">
        <f t="shared" si="150"/>
        <v>0</v>
      </c>
      <c r="O393" s="198">
        <f t="shared" si="150"/>
        <v>0</v>
      </c>
      <c r="P393" s="198">
        <f t="shared" si="150"/>
        <v>0</v>
      </c>
      <c r="Q393" s="198">
        <f t="shared" si="150"/>
        <v>0</v>
      </c>
      <c r="R393" s="198">
        <f t="shared" si="150"/>
        <v>0</v>
      </c>
      <c r="S393" s="198">
        <f t="shared" si="150"/>
        <v>0</v>
      </c>
      <c r="T393" s="198">
        <f t="shared" si="150"/>
        <v>0</v>
      </c>
      <c r="U393" s="198">
        <f t="shared" si="150"/>
        <v>0</v>
      </c>
      <c r="V393" s="198">
        <f t="shared" si="150"/>
        <v>0</v>
      </c>
    </row>
    <row r="394" spans="2:22" s="23" customFormat="1" ht="25.5" outlineLevel="3" x14ac:dyDescent="0.2">
      <c r="B394" s="688">
        <v>35401</v>
      </c>
      <c r="C394" s="688"/>
      <c r="D394" s="688"/>
      <c r="E394" s="688"/>
      <c r="F394" s="36"/>
      <c r="G394" s="342" t="s">
        <v>200</v>
      </c>
      <c r="I394" s="578">
        <f t="shared" si="125"/>
        <v>0</v>
      </c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</row>
    <row r="395" spans="2:22" outlineLevel="2" x14ac:dyDescent="0.2">
      <c r="B395" s="692">
        <v>355</v>
      </c>
      <c r="C395" s="692"/>
      <c r="D395" s="692"/>
      <c r="E395" s="692"/>
      <c r="F395" s="35"/>
      <c r="G395" s="32" t="s">
        <v>201</v>
      </c>
      <c r="I395" s="583">
        <f t="shared" si="125"/>
        <v>0</v>
      </c>
      <c r="K395" s="198">
        <f t="shared" ref="K395:V395" si="151">SUM(K396:K398)</f>
        <v>0</v>
      </c>
      <c r="L395" s="198">
        <f t="shared" si="151"/>
        <v>0</v>
      </c>
      <c r="M395" s="198">
        <f t="shared" si="151"/>
        <v>0</v>
      </c>
      <c r="N395" s="198">
        <f t="shared" si="151"/>
        <v>0</v>
      </c>
      <c r="O395" s="198">
        <f t="shared" si="151"/>
        <v>0</v>
      </c>
      <c r="P395" s="198">
        <f t="shared" si="151"/>
        <v>0</v>
      </c>
      <c r="Q395" s="198">
        <f t="shared" si="151"/>
        <v>0</v>
      </c>
      <c r="R395" s="198">
        <f t="shared" si="151"/>
        <v>0</v>
      </c>
      <c r="S395" s="198">
        <f t="shared" si="151"/>
        <v>0</v>
      </c>
      <c r="T395" s="198">
        <f t="shared" si="151"/>
        <v>0</v>
      </c>
      <c r="U395" s="198">
        <f t="shared" si="151"/>
        <v>0</v>
      </c>
      <c r="V395" s="198">
        <f t="shared" si="151"/>
        <v>0</v>
      </c>
    </row>
    <row r="396" spans="2:22" s="23" customFormat="1" ht="25.5" outlineLevel="3" x14ac:dyDescent="0.2">
      <c r="B396" s="688">
        <v>35501</v>
      </c>
      <c r="C396" s="688"/>
      <c r="D396" s="688"/>
      <c r="E396" s="688"/>
      <c r="F396" s="36"/>
      <c r="G396" s="34" t="s">
        <v>753</v>
      </c>
      <c r="I396" s="578">
        <f t="shared" si="125"/>
        <v>0</v>
      </c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</row>
    <row r="397" spans="2:22" s="23" customFormat="1" ht="25.5" outlineLevel="3" x14ac:dyDescent="0.2">
      <c r="B397" s="688">
        <v>35502</v>
      </c>
      <c r="C397" s="688"/>
      <c r="D397" s="688"/>
      <c r="E397" s="688"/>
      <c r="F397" s="36"/>
      <c r="G397" s="34" t="s">
        <v>754</v>
      </c>
      <c r="I397" s="578">
        <f t="shared" si="125"/>
        <v>0</v>
      </c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</row>
    <row r="398" spans="2:22" s="23" customFormat="1" ht="25.5" outlineLevel="3" x14ac:dyDescent="0.2">
      <c r="B398" s="688">
        <v>35503</v>
      </c>
      <c r="C398" s="688"/>
      <c r="D398" s="688"/>
      <c r="E398" s="688"/>
      <c r="F398" s="36"/>
      <c r="G398" s="34" t="s">
        <v>755</v>
      </c>
      <c r="I398" s="578">
        <f t="shared" si="125"/>
        <v>0</v>
      </c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</row>
    <row r="399" spans="2:22" outlineLevel="2" x14ac:dyDescent="0.2">
      <c r="B399" s="692">
        <v>356</v>
      </c>
      <c r="C399" s="692"/>
      <c r="D399" s="692"/>
      <c r="E399" s="692"/>
      <c r="F399" s="35"/>
      <c r="G399" s="32" t="s">
        <v>941</v>
      </c>
      <c r="I399" s="583">
        <f t="shared" si="125"/>
        <v>0</v>
      </c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</row>
    <row r="400" spans="2:22" ht="25.5" outlineLevel="2" x14ac:dyDescent="0.2">
      <c r="B400" s="692">
        <v>357</v>
      </c>
      <c r="C400" s="692"/>
      <c r="D400" s="692"/>
      <c r="E400" s="692"/>
      <c r="F400" s="35"/>
      <c r="G400" s="32" t="s">
        <v>202</v>
      </c>
      <c r="I400" s="583">
        <f t="shared" si="125"/>
        <v>0</v>
      </c>
      <c r="K400" s="198">
        <f t="shared" ref="K400:V400" si="152">SUM(K401:K402)</f>
        <v>0</v>
      </c>
      <c r="L400" s="198">
        <f t="shared" si="152"/>
        <v>0</v>
      </c>
      <c r="M400" s="198">
        <f t="shared" si="152"/>
        <v>0</v>
      </c>
      <c r="N400" s="198">
        <f t="shared" si="152"/>
        <v>0</v>
      </c>
      <c r="O400" s="198">
        <f t="shared" si="152"/>
        <v>0</v>
      </c>
      <c r="P400" s="198">
        <f t="shared" si="152"/>
        <v>0</v>
      </c>
      <c r="Q400" s="198">
        <f t="shared" si="152"/>
        <v>0</v>
      </c>
      <c r="R400" s="198">
        <f t="shared" si="152"/>
        <v>0</v>
      </c>
      <c r="S400" s="198">
        <f t="shared" si="152"/>
        <v>0</v>
      </c>
      <c r="T400" s="198">
        <f t="shared" si="152"/>
        <v>0</v>
      </c>
      <c r="U400" s="198">
        <f t="shared" si="152"/>
        <v>0</v>
      </c>
      <c r="V400" s="198">
        <f t="shared" si="152"/>
        <v>0</v>
      </c>
    </row>
    <row r="401" spans="2:22" s="23" customFormat="1" ht="25.5" outlineLevel="3" x14ac:dyDescent="0.2">
      <c r="B401" s="688">
        <v>35701</v>
      </c>
      <c r="C401" s="688"/>
      <c r="D401" s="688"/>
      <c r="E401" s="688"/>
      <c r="F401" s="36"/>
      <c r="G401" s="342" t="s">
        <v>202</v>
      </c>
      <c r="I401" s="578">
        <f t="shared" si="125"/>
        <v>0</v>
      </c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</row>
    <row r="402" spans="2:22" s="23" customFormat="1" outlineLevel="3" x14ac:dyDescent="0.2">
      <c r="B402" s="688">
        <v>35702</v>
      </c>
      <c r="C402" s="688"/>
      <c r="D402" s="688"/>
      <c r="E402" s="688"/>
      <c r="F402" s="36"/>
      <c r="G402" s="34" t="s">
        <v>898</v>
      </c>
      <c r="I402" s="578">
        <f t="shared" si="125"/>
        <v>0</v>
      </c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</row>
    <row r="403" spans="2:22" outlineLevel="2" x14ac:dyDescent="0.2">
      <c r="B403" s="692">
        <v>358</v>
      </c>
      <c r="C403" s="692"/>
      <c r="D403" s="692"/>
      <c r="E403" s="692"/>
      <c r="F403" s="35"/>
      <c r="G403" s="32" t="s">
        <v>203</v>
      </c>
      <c r="I403" s="583">
        <f t="shared" ref="I403:I466" si="153">SUM(K403:V403)</f>
        <v>0</v>
      </c>
      <c r="K403" s="198">
        <f t="shared" ref="K403:V403" si="154">SUM(K404:K405)</f>
        <v>0</v>
      </c>
      <c r="L403" s="198">
        <f t="shared" si="154"/>
        <v>0</v>
      </c>
      <c r="M403" s="198">
        <f t="shared" si="154"/>
        <v>0</v>
      </c>
      <c r="N403" s="198">
        <f t="shared" si="154"/>
        <v>0</v>
      </c>
      <c r="O403" s="198">
        <f t="shared" si="154"/>
        <v>0</v>
      </c>
      <c r="P403" s="198">
        <f t="shared" si="154"/>
        <v>0</v>
      </c>
      <c r="Q403" s="198">
        <f t="shared" si="154"/>
        <v>0</v>
      </c>
      <c r="R403" s="198">
        <f t="shared" si="154"/>
        <v>0</v>
      </c>
      <c r="S403" s="198">
        <f t="shared" si="154"/>
        <v>0</v>
      </c>
      <c r="T403" s="198">
        <f t="shared" si="154"/>
        <v>0</v>
      </c>
      <c r="U403" s="198">
        <f t="shared" si="154"/>
        <v>0</v>
      </c>
      <c r="V403" s="198">
        <f t="shared" si="154"/>
        <v>0</v>
      </c>
    </row>
    <row r="404" spans="2:22" s="23" customFormat="1" outlineLevel="3" x14ac:dyDescent="0.2">
      <c r="B404" s="688">
        <v>35801</v>
      </c>
      <c r="C404" s="688"/>
      <c r="D404" s="688"/>
      <c r="E404" s="688"/>
      <c r="F404" s="36"/>
      <c r="G404" s="342" t="s">
        <v>203</v>
      </c>
      <c r="I404" s="578">
        <f t="shared" si="153"/>
        <v>0</v>
      </c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</row>
    <row r="405" spans="2:22" s="23" customFormat="1" outlineLevel="3" x14ac:dyDescent="0.2">
      <c r="B405" s="688">
        <v>35802</v>
      </c>
      <c r="C405" s="688"/>
      <c r="D405" s="688"/>
      <c r="E405" s="688"/>
      <c r="F405" s="36"/>
      <c r="G405" s="342" t="s">
        <v>1347</v>
      </c>
      <c r="I405" s="578">
        <f t="shared" si="153"/>
        <v>0</v>
      </c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</row>
    <row r="406" spans="2:22" outlineLevel="2" x14ac:dyDescent="0.2">
      <c r="B406" s="692">
        <v>359</v>
      </c>
      <c r="C406" s="692"/>
      <c r="D406" s="692"/>
      <c r="E406" s="692"/>
      <c r="F406" s="35"/>
      <c r="G406" s="32" t="s">
        <v>204</v>
      </c>
      <c r="I406" s="583">
        <f t="shared" si="153"/>
        <v>0</v>
      </c>
      <c r="K406" s="198">
        <f t="shared" ref="K406:V406" si="155">SUM(K407)</f>
        <v>0</v>
      </c>
      <c r="L406" s="198">
        <f t="shared" si="155"/>
        <v>0</v>
      </c>
      <c r="M406" s="198">
        <f t="shared" si="155"/>
        <v>0</v>
      </c>
      <c r="N406" s="198">
        <f t="shared" si="155"/>
        <v>0</v>
      </c>
      <c r="O406" s="198">
        <f t="shared" si="155"/>
        <v>0</v>
      </c>
      <c r="P406" s="198">
        <f t="shared" si="155"/>
        <v>0</v>
      </c>
      <c r="Q406" s="198">
        <f t="shared" si="155"/>
        <v>0</v>
      </c>
      <c r="R406" s="198">
        <f t="shared" si="155"/>
        <v>0</v>
      </c>
      <c r="S406" s="198">
        <f t="shared" si="155"/>
        <v>0</v>
      </c>
      <c r="T406" s="198">
        <f t="shared" si="155"/>
        <v>0</v>
      </c>
      <c r="U406" s="198">
        <f t="shared" si="155"/>
        <v>0</v>
      </c>
      <c r="V406" s="198">
        <f t="shared" si="155"/>
        <v>0</v>
      </c>
    </row>
    <row r="407" spans="2:22" s="23" customFormat="1" outlineLevel="3" x14ac:dyDescent="0.2">
      <c r="B407" s="688">
        <v>35901</v>
      </c>
      <c r="C407" s="688"/>
      <c r="D407" s="688"/>
      <c r="E407" s="688"/>
      <c r="F407" s="36"/>
      <c r="G407" s="342" t="s">
        <v>204</v>
      </c>
      <c r="I407" s="578">
        <f t="shared" si="153"/>
        <v>0</v>
      </c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</row>
    <row r="408" spans="2:22" outlineLevel="1" x14ac:dyDescent="0.2">
      <c r="B408" s="694">
        <v>3600</v>
      </c>
      <c r="C408" s="694"/>
      <c r="D408" s="694"/>
      <c r="E408" s="694"/>
      <c r="F408" s="50"/>
      <c r="G408" s="51" t="s">
        <v>61</v>
      </c>
      <c r="I408" s="582">
        <f t="shared" si="153"/>
        <v>0</v>
      </c>
      <c r="K408" s="200">
        <f t="shared" ref="K408:V408" si="156">SUM(K409,K415,K417,K419,K421,K422,K424)</f>
        <v>0</v>
      </c>
      <c r="L408" s="200">
        <f t="shared" si="156"/>
        <v>0</v>
      </c>
      <c r="M408" s="200">
        <f t="shared" si="156"/>
        <v>0</v>
      </c>
      <c r="N408" s="200">
        <f t="shared" si="156"/>
        <v>0</v>
      </c>
      <c r="O408" s="200">
        <f t="shared" si="156"/>
        <v>0</v>
      </c>
      <c r="P408" s="200">
        <f t="shared" si="156"/>
        <v>0</v>
      </c>
      <c r="Q408" s="200">
        <f t="shared" si="156"/>
        <v>0</v>
      </c>
      <c r="R408" s="200">
        <f t="shared" si="156"/>
        <v>0</v>
      </c>
      <c r="S408" s="200">
        <f t="shared" si="156"/>
        <v>0</v>
      </c>
      <c r="T408" s="200">
        <f t="shared" si="156"/>
        <v>0</v>
      </c>
      <c r="U408" s="200">
        <f t="shared" si="156"/>
        <v>0</v>
      </c>
      <c r="V408" s="200">
        <f t="shared" si="156"/>
        <v>0</v>
      </c>
    </row>
    <row r="409" spans="2:22" ht="25.5" outlineLevel="2" x14ac:dyDescent="0.2">
      <c r="B409" s="692">
        <v>361</v>
      </c>
      <c r="C409" s="692"/>
      <c r="D409" s="692"/>
      <c r="E409" s="692"/>
      <c r="F409" s="35"/>
      <c r="G409" s="32" t="s">
        <v>756</v>
      </c>
      <c r="I409" s="583">
        <f t="shared" si="153"/>
        <v>0</v>
      </c>
      <c r="K409" s="198">
        <f t="shared" ref="K409:V409" si="157">SUM(K410:K414)</f>
        <v>0</v>
      </c>
      <c r="L409" s="198">
        <f t="shared" si="157"/>
        <v>0</v>
      </c>
      <c r="M409" s="198">
        <f t="shared" si="157"/>
        <v>0</v>
      </c>
      <c r="N409" s="198">
        <f t="shared" si="157"/>
        <v>0</v>
      </c>
      <c r="O409" s="198">
        <f t="shared" si="157"/>
        <v>0</v>
      </c>
      <c r="P409" s="198">
        <f t="shared" si="157"/>
        <v>0</v>
      </c>
      <c r="Q409" s="198">
        <f t="shared" si="157"/>
        <v>0</v>
      </c>
      <c r="R409" s="198">
        <f t="shared" si="157"/>
        <v>0</v>
      </c>
      <c r="S409" s="198">
        <f t="shared" si="157"/>
        <v>0</v>
      </c>
      <c r="T409" s="198">
        <f t="shared" si="157"/>
        <v>0</v>
      </c>
      <c r="U409" s="198">
        <f t="shared" si="157"/>
        <v>0</v>
      </c>
      <c r="V409" s="198">
        <f t="shared" si="157"/>
        <v>0</v>
      </c>
    </row>
    <row r="410" spans="2:22" s="23" customFormat="1" outlineLevel="3" x14ac:dyDescent="0.2">
      <c r="B410" s="688">
        <v>36101</v>
      </c>
      <c r="C410" s="688"/>
      <c r="D410" s="688"/>
      <c r="E410" s="688"/>
      <c r="F410" s="36"/>
      <c r="G410" s="342" t="s">
        <v>1348</v>
      </c>
      <c r="I410" s="578">
        <f t="shared" si="153"/>
        <v>0</v>
      </c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</row>
    <row r="411" spans="2:22" s="23" customFormat="1" ht="25.5" outlineLevel="3" x14ac:dyDescent="0.2">
      <c r="B411" s="688">
        <v>36102</v>
      </c>
      <c r="C411" s="688"/>
      <c r="D411" s="688"/>
      <c r="E411" s="688"/>
      <c r="F411" s="36"/>
      <c r="G411" s="342" t="s">
        <v>1349</v>
      </c>
      <c r="I411" s="578">
        <f t="shared" si="153"/>
        <v>0</v>
      </c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</row>
    <row r="412" spans="2:22" s="23" customFormat="1" outlineLevel="3" x14ac:dyDescent="0.2">
      <c r="B412" s="688">
        <v>36103</v>
      </c>
      <c r="C412" s="688"/>
      <c r="D412" s="688"/>
      <c r="E412" s="688"/>
      <c r="F412" s="36"/>
      <c r="G412" s="342" t="s">
        <v>1350</v>
      </c>
      <c r="I412" s="578">
        <f t="shared" si="153"/>
        <v>0</v>
      </c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</row>
    <row r="413" spans="2:22" s="23" customFormat="1" outlineLevel="3" x14ac:dyDescent="0.2">
      <c r="B413" s="688">
        <v>36104</v>
      </c>
      <c r="C413" s="688"/>
      <c r="D413" s="688"/>
      <c r="E413" s="688"/>
      <c r="F413" s="36"/>
      <c r="G413" s="342" t="s">
        <v>757</v>
      </c>
      <c r="I413" s="578">
        <f t="shared" si="153"/>
        <v>0</v>
      </c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</row>
    <row r="414" spans="2:22" s="23" customFormat="1" outlineLevel="3" x14ac:dyDescent="0.2">
      <c r="B414" s="688">
        <v>36105</v>
      </c>
      <c r="C414" s="688"/>
      <c r="D414" s="688"/>
      <c r="E414" s="688"/>
      <c r="F414" s="36"/>
      <c r="G414" s="342" t="s">
        <v>1351</v>
      </c>
      <c r="I414" s="578">
        <f t="shared" si="153"/>
        <v>0</v>
      </c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</row>
    <row r="415" spans="2:22" ht="25.5" outlineLevel="2" x14ac:dyDescent="0.2">
      <c r="B415" s="692">
        <v>362</v>
      </c>
      <c r="C415" s="692"/>
      <c r="D415" s="692"/>
      <c r="E415" s="692"/>
      <c r="F415" s="35"/>
      <c r="G415" s="32" t="s">
        <v>942</v>
      </c>
      <c r="I415" s="583">
        <f t="shared" si="153"/>
        <v>0</v>
      </c>
      <c r="K415" s="198">
        <f t="shared" ref="K415:V415" si="158">SUM(K416)</f>
        <v>0</v>
      </c>
      <c r="L415" s="198">
        <f t="shared" si="158"/>
        <v>0</v>
      </c>
      <c r="M415" s="198">
        <f t="shared" si="158"/>
        <v>0</v>
      </c>
      <c r="N415" s="198">
        <f t="shared" si="158"/>
        <v>0</v>
      </c>
      <c r="O415" s="198">
        <f t="shared" si="158"/>
        <v>0</v>
      </c>
      <c r="P415" s="198">
        <f t="shared" si="158"/>
        <v>0</v>
      </c>
      <c r="Q415" s="198">
        <f t="shared" si="158"/>
        <v>0</v>
      </c>
      <c r="R415" s="198">
        <f t="shared" si="158"/>
        <v>0</v>
      </c>
      <c r="S415" s="198">
        <f t="shared" si="158"/>
        <v>0</v>
      </c>
      <c r="T415" s="198">
        <f t="shared" si="158"/>
        <v>0</v>
      </c>
      <c r="U415" s="198">
        <f t="shared" si="158"/>
        <v>0</v>
      </c>
      <c r="V415" s="198">
        <f t="shared" si="158"/>
        <v>0</v>
      </c>
    </row>
    <row r="416" spans="2:22" s="23" customFormat="1" ht="25.5" outlineLevel="3" x14ac:dyDescent="0.2">
      <c r="B416" s="685">
        <v>36201</v>
      </c>
      <c r="C416" s="686"/>
      <c r="D416" s="686"/>
      <c r="E416" s="687"/>
      <c r="F416" s="345"/>
      <c r="G416" s="346" t="s">
        <v>1352</v>
      </c>
      <c r="I416" s="578">
        <f t="shared" si="153"/>
        <v>0</v>
      </c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</row>
    <row r="417" spans="2:22" ht="25.5" outlineLevel="2" x14ac:dyDescent="0.2">
      <c r="B417" s="692">
        <v>363</v>
      </c>
      <c r="C417" s="692"/>
      <c r="D417" s="692"/>
      <c r="E417" s="692"/>
      <c r="F417" s="35"/>
      <c r="G417" s="32" t="s">
        <v>943</v>
      </c>
      <c r="I417" s="583">
        <f t="shared" si="153"/>
        <v>0</v>
      </c>
      <c r="K417" s="198">
        <f t="shared" ref="K417:V417" si="159">SUM(K418)</f>
        <v>0</v>
      </c>
      <c r="L417" s="198">
        <f t="shared" si="159"/>
        <v>0</v>
      </c>
      <c r="M417" s="198">
        <f t="shared" si="159"/>
        <v>0</v>
      </c>
      <c r="N417" s="198">
        <f t="shared" si="159"/>
        <v>0</v>
      </c>
      <c r="O417" s="198">
        <f t="shared" si="159"/>
        <v>0</v>
      </c>
      <c r="P417" s="198">
        <f t="shared" si="159"/>
        <v>0</v>
      </c>
      <c r="Q417" s="198">
        <f t="shared" si="159"/>
        <v>0</v>
      </c>
      <c r="R417" s="198">
        <f t="shared" si="159"/>
        <v>0</v>
      </c>
      <c r="S417" s="198">
        <f t="shared" si="159"/>
        <v>0</v>
      </c>
      <c r="T417" s="198">
        <f t="shared" si="159"/>
        <v>0</v>
      </c>
      <c r="U417" s="198">
        <f t="shared" si="159"/>
        <v>0</v>
      </c>
      <c r="V417" s="198">
        <f t="shared" si="159"/>
        <v>0</v>
      </c>
    </row>
    <row r="418" spans="2:22" s="23" customFormat="1" ht="25.5" outlineLevel="3" x14ac:dyDescent="0.2">
      <c r="B418" s="685">
        <v>36301</v>
      </c>
      <c r="C418" s="686"/>
      <c r="D418" s="686"/>
      <c r="E418" s="687"/>
      <c r="F418" s="36"/>
      <c r="G418" s="34" t="s">
        <v>943</v>
      </c>
      <c r="I418" s="578">
        <f t="shared" si="153"/>
        <v>0</v>
      </c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</row>
    <row r="419" spans="2:22" outlineLevel="2" x14ac:dyDescent="0.2">
      <c r="B419" s="692">
        <v>364</v>
      </c>
      <c r="C419" s="692"/>
      <c r="D419" s="692"/>
      <c r="E419" s="692"/>
      <c r="F419" s="35"/>
      <c r="G419" s="32" t="s">
        <v>205</v>
      </c>
      <c r="I419" s="583">
        <f t="shared" si="153"/>
        <v>0</v>
      </c>
      <c r="K419" s="198">
        <f t="shared" ref="K419:V419" si="160">SUM(K420)</f>
        <v>0</v>
      </c>
      <c r="L419" s="198">
        <f t="shared" si="160"/>
        <v>0</v>
      </c>
      <c r="M419" s="198">
        <f t="shared" si="160"/>
        <v>0</v>
      </c>
      <c r="N419" s="198">
        <f t="shared" si="160"/>
        <v>0</v>
      </c>
      <c r="O419" s="198">
        <f t="shared" si="160"/>
        <v>0</v>
      </c>
      <c r="P419" s="198">
        <f t="shared" si="160"/>
        <v>0</v>
      </c>
      <c r="Q419" s="198">
        <f t="shared" si="160"/>
        <v>0</v>
      </c>
      <c r="R419" s="198">
        <f t="shared" si="160"/>
        <v>0</v>
      </c>
      <c r="S419" s="198">
        <f t="shared" si="160"/>
        <v>0</v>
      </c>
      <c r="T419" s="198">
        <f t="shared" si="160"/>
        <v>0</v>
      </c>
      <c r="U419" s="198">
        <f t="shared" si="160"/>
        <v>0</v>
      </c>
      <c r="V419" s="198">
        <f t="shared" si="160"/>
        <v>0</v>
      </c>
    </row>
    <row r="420" spans="2:22" s="23" customFormat="1" outlineLevel="3" x14ac:dyDescent="0.2">
      <c r="B420" s="688">
        <v>36401</v>
      </c>
      <c r="C420" s="688"/>
      <c r="D420" s="688"/>
      <c r="E420" s="688"/>
      <c r="F420" s="36"/>
      <c r="G420" s="34" t="s">
        <v>205</v>
      </c>
      <c r="I420" s="578">
        <f t="shared" si="153"/>
        <v>0</v>
      </c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</row>
    <row r="421" spans="2:22" outlineLevel="2" x14ac:dyDescent="0.2">
      <c r="B421" s="692">
        <v>365</v>
      </c>
      <c r="C421" s="692"/>
      <c r="D421" s="692"/>
      <c r="E421" s="692"/>
      <c r="F421" s="35"/>
      <c r="G421" s="32" t="s">
        <v>944</v>
      </c>
      <c r="I421" s="583">
        <f t="shared" si="153"/>
        <v>0</v>
      </c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</row>
    <row r="422" spans="2:22" ht="25.5" outlineLevel="2" collapsed="1" x14ac:dyDescent="0.2">
      <c r="B422" s="692">
        <v>366</v>
      </c>
      <c r="C422" s="692"/>
      <c r="D422" s="692"/>
      <c r="E422" s="692"/>
      <c r="F422" s="35"/>
      <c r="G422" s="32" t="s">
        <v>945</v>
      </c>
      <c r="I422" s="583">
        <f t="shared" si="153"/>
        <v>0</v>
      </c>
      <c r="K422" s="198">
        <f t="shared" ref="K422:V422" si="161">SUM(K423)</f>
        <v>0</v>
      </c>
      <c r="L422" s="198">
        <f t="shared" si="161"/>
        <v>0</v>
      </c>
      <c r="M422" s="198">
        <f t="shared" si="161"/>
        <v>0</v>
      </c>
      <c r="N422" s="198">
        <f t="shared" si="161"/>
        <v>0</v>
      </c>
      <c r="O422" s="198">
        <f t="shared" si="161"/>
        <v>0</v>
      </c>
      <c r="P422" s="198">
        <f t="shared" si="161"/>
        <v>0</v>
      </c>
      <c r="Q422" s="198">
        <f t="shared" si="161"/>
        <v>0</v>
      </c>
      <c r="R422" s="198">
        <f t="shared" si="161"/>
        <v>0</v>
      </c>
      <c r="S422" s="198">
        <f t="shared" si="161"/>
        <v>0</v>
      </c>
      <c r="T422" s="198">
        <f t="shared" si="161"/>
        <v>0</v>
      </c>
      <c r="U422" s="198">
        <f t="shared" si="161"/>
        <v>0</v>
      </c>
      <c r="V422" s="198">
        <f t="shared" si="161"/>
        <v>0</v>
      </c>
    </row>
    <row r="423" spans="2:22" s="23" customFormat="1" ht="25.5" outlineLevel="3" x14ac:dyDescent="0.2">
      <c r="B423" s="688" t="s">
        <v>1353</v>
      </c>
      <c r="C423" s="688"/>
      <c r="D423" s="688"/>
      <c r="E423" s="688"/>
      <c r="F423" s="36"/>
      <c r="G423" s="342" t="s">
        <v>1354</v>
      </c>
      <c r="I423" s="578">
        <f t="shared" si="153"/>
        <v>0</v>
      </c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</row>
    <row r="424" spans="2:22" outlineLevel="2" x14ac:dyDescent="0.2">
      <c r="B424" s="692">
        <v>369</v>
      </c>
      <c r="C424" s="692"/>
      <c r="D424" s="692"/>
      <c r="E424" s="692"/>
      <c r="F424" s="35"/>
      <c r="G424" s="344" t="s">
        <v>206</v>
      </c>
      <c r="I424" s="583">
        <f t="shared" si="153"/>
        <v>0</v>
      </c>
      <c r="K424" s="198">
        <f t="shared" ref="K424:V424" si="162">SUM(K425)</f>
        <v>0</v>
      </c>
      <c r="L424" s="198">
        <f t="shared" si="162"/>
        <v>0</v>
      </c>
      <c r="M424" s="198">
        <f t="shared" si="162"/>
        <v>0</v>
      </c>
      <c r="N424" s="198">
        <f t="shared" si="162"/>
        <v>0</v>
      </c>
      <c r="O424" s="198">
        <f t="shared" si="162"/>
        <v>0</v>
      </c>
      <c r="P424" s="198">
        <f t="shared" si="162"/>
        <v>0</v>
      </c>
      <c r="Q424" s="198">
        <f t="shared" si="162"/>
        <v>0</v>
      </c>
      <c r="R424" s="198">
        <f t="shared" si="162"/>
        <v>0</v>
      </c>
      <c r="S424" s="198">
        <f t="shared" si="162"/>
        <v>0</v>
      </c>
      <c r="T424" s="198">
        <f t="shared" si="162"/>
        <v>0</v>
      </c>
      <c r="U424" s="198">
        <f t="shared" si="162"/>
        <v>0</v>
      </c>
      <c r="V424" s="198">
        <f t="shared" si="162"/>
        <v>0</v>
      </c>
    </row>
    <row r="425" spans="2:22" s="23" customFormat="1" outlineLevel="3" x14ac:dyDescent="0.2">
      <c r="B425" s="688">
        <v>36901</v>
      </c>
      <c r="C425" s="688"/>
      <c r="D425" s="688"/>
      <c r="E425" s="688"/>
      <c r="F425" s="36"/>
      <c r="G425" s="342" t="s">
        <v>206</v>
      </c>
      <c r="I425" s="578">
        <f t="shared" si="153"/>
        <v>0</v>
      </c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</row>
    <row r="426" spans="2:22" outlineLevel="1" x14ac:dyDescent="0.2">
      <c r="B426" s="694">
        <v>3700</v>
      </c>
      <c r="C426" s="694"/>
      <c r="D426" s="694"/>
      <c r="E426" s="694"/>
      <c r="F426" s="50"/>
      <c r="G426" s="51" t="s">
        <v>62</v>
      </c>
      <c r="I426" s="582">
        <f t="shared" si="153"/>
        <v>0</v>
      </c>
      <c r="K426" s="200">
        <f t="shared" ref="K426:V426" si="163">SUM(K427,K430,K433,K435,K437,K439,K441,K442,K443)</f>
        <v>0</v>
      </c>
      <c r="L426" s="200">
        <f t="shared" si="163"/>
        <v>0</v>
      </c>
      <c r="M426" s="200">
        <f t="shared" si="163"/>
        <v>0</v>
      </c>
      <c r="N426" s="200">
        <f t="shared" si="163"/>
        <v>0</v>
      </c>
      <c r="O426" s="200">
        <f t="shared" si="163"/>
        <v>0</v>
      </c>
      <c r="P426" s="200">
        <f t="shared" si="163"/>
        <v>0</v>
      </c>
      <c r="Q426" s="200">
        <f t="shared" si="163"/>
        <v>0</v>
      </c>
      <c r="R426" s="200">
        <f t="shared" si="163"/>
        <v>0</v>
      </c>
      <c r="S426" s="200">
        <f t="shared" si="163"/>
        <v>0</v>
      </c>
      <c r="T426" s="200">
        <f t="shared" si="163"/>
        <v>0</v>
      </c>
      <c r="U426" s="200">
        <f t="shared" si="163"/>
        <v>0</v>
      </c>
      <c r="V426" s="200">
        <f t="shared" si="163"/>
        <v>0</v>
      </c>
    </row>
    <row r="427" spans="2:22" outlineLevel="2" x14ac:dyDescent="0.2">
      <c r="B427" s="692">
        <v>371</v>
      </c>
      <c r="C427" s="692"/>
      <c r="D427" s="692"/>
      <c r="E427" s="692"/>
      <c r="F427" s="35"/>
      <c r="G427" s="32" t="s">
        <v>207</v>
      </c>
      <c r="I427" s="583">
        <f t="shared" si="153"/>
        <v>0</v>
      </c>
      <c r="K427" s="198">
        <f t="shared" ref="K427:V427" si="164">SUM(K428:K429)</f>
        <v>0</v>
      </c>
      <c r="L427" s="198">
        <f t="shared" si="164"/>
        <v>0</v>
      </c>
      <c r="M427" s="198">
        <f t="shared" si="164"/>
        <v>0</v>
      </c>
      <c r="N427" s="198">
        <f t="shared" si="164"/>
        <v>0</v>
      </c>
      <c r="O427" s="198">
        <f t="shared" si="164"/>
        <v>0</v>
      </c>
      <c r="P427" s="198">
        <f t="shared" si="164"/>
        <v>0</v>
      </c>
      <c r="Q427" s="198">
        <f t="shared" si="164"/>
        <v>0</v>
      </c>
      <c r="R427" s="198">
        <f t="shared" si="164"/>
        <v>0</v>
      </c>
      <c r="S427" s="198">
        <f t="shared" si="164"/>
        <v>0</v>
      </c>
      <c r="T427" s="198">
        <f t="shared" si="164"/>
        <v>0</v>
      </c>
      <c r="U427" s="198">
        <f t="shared" si="164"/>
        <v>0</v>
      </c>
      <c r="V427" s="198">
        <f t="shared" si="164"/>
        <v>0</v>
      </c>
    </row>
    <row r="428" spans="2:22" s="23" customFormat="1" outlineLevel="3" x14ac:dyDescent="0.2">
      <c r="B428" s="688">
        <v>37101</v>
      </c>
      <c r="C428" s="688"/>
      <c r="D428" s="688"/>
      <c r="E428" s="688"/>
      <c r="F428" s="36"/>
      <c r="G428" s="342" t="s">
        <v>1355</v>
      </c>
      <c r="I428" s="578">
        <f t="shared" si="153"/>
        <v>0</v>
      </c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</row>
    <row r="429" spans="2:22" s="23" customFormat="1" outlineLevel="3" x14ac:dyDescent="0.2">
      <c r="B429" s="688">
        <v>37102</v>
      </c>
      <c r="C429" s="688"/>
      <c r="D429" s="688"/>
      <c r="E429" s="688"/>
      <c r="F429" s="36"/>
      <c r="G429" s="342" t="s">
        <v>1356</v>
      </c>
      <c r="I429" s="578">
        <f t="shared" si="153"/>
        <v>0</v>
      </c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</row>
    <row r="430" spans="2:22" outlineLevel="2" x14ac:dyDescent="0.2">
      <c r="B430" s="692">
        <v>372</v>
      </c>
      <c r="C430" s="692"/>
      <c r="D430" s="692"/>
      <c r="E430" s="692"/>
      <c r="F430" s="35"/>
      <c r="G430" s="32" t="s">
        <v>208</v>
      </c>
      <c r="I430" s="583">
        <f t="shared" si="153"/>
        <v>0</v>
      </c>
      <c r="K430" s="198">
        <f t="shared" ref="K430:V430" si="165">SUM(K431:K432)</f>
        <v>0</v>
      </c>
      <c r="L430" s="198">
        <f t="shared" si="165"/>
        <v>0</v>
      </c>
      <c r="M430" s="198">
        <f t="shared" si="165"/>
        <v>0</v>
      </c>
      <c r="N430" s="198">
        <f t="shared" si="165"/>
        <v>0</v>
      </c>
      <c r="O430" s="198">
        <f t="shared" si="165"/>
        <v>0</v>
      </c>
      <c r="P430" s="198">
        <f t="shared" si="165"/>
        <v>0</v>
      </c>
      <c r="Q430" s="198">
        <f t="shared" si="165"/>
        <v>0</v>
      </c>
      <c r="R430" s="198">
        <f t="shared" si="165"/>
        <v>0</v>
      </c>
      <c r="S430" s="198">
        <f t="shared" si="165"/>
        <v>0</v>
      </c>
      <c r="T430" s="198">
        <f t="shared" si="165"/>
        <v>0</v>
      </c>
      <c r="U430" s="198">
        <f t="shared" si="165"/>
        <v>0</v>
      </c>
      <c r="V430" s="198">
        <f t="shared" si="165"/>
        <v>0</v>
      </c>
    </row>
    <row r="431" spans="2:22" s="23" customFormat="1" outlineLevel="3" x14ac:dyDescent="0.2">
      <c r="B431" s="688">
        <v>37201</v>
      </c>
      <c r="C431" s="688"/>
      <c r="D431" s="688"/>
      <c r="E431" s="688"/>
      <c r="F431" s="36"/>
      <c r="G431" s="342" t="s">
        <v>1355</v>
      </c>
      <c r="I431" s="578">
        <f t="shared" si="153"/>
        <v>0</v>
      </c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</row>
    <row r="432" spans="2:22" s="23" customFormat="1" outlineLevel="3" x14ac:dyDescent="0.2">
      <c r="B432" s="688">
        <v>37202</v>
      </c>
      <c r="C432" s="688"/>
      <c r="D432" s="688"/>
      <c r="E432" s="688"/>
      <c r="F432" s="36"/>
      <c r="G432" s="342" t="s">
        <v>1356</v>
      </c>
      <c r="I432" s="578">
        <f t="shared" si="153"/>
        <v>0</v>
      </c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</row>
    <row r="433" spans="2:22" outlineLevel="2" x14ac:dyDescent="0.2">
      <c r="B433" s="692" t="s">
        <v>1357</v>
      </c>
      <c r="C433" s="692"/>
      <c r="D433" s="692"/>
      <c r="E433" s="692"/>
      <c r="F433" s="35"/>
      <c r="G433" s="344" t="s">
        <v>1358</v>
      </c>
      <c r="I433" s="583">
        <f t="shared" si="153"/>
        <v>0</v>
      </c>
      <c r="K433" s="198">
        <f t="shared" ref="K433:V433" si="166">SUM(K434)</f>
        <v>0</v>
      </c>
      <c r="L433" s="198">
        <f t="shared" si="166"/>
        <v>0</v>
      </c>
      <c r="M433" s="198">
        <f t="shared" si="166"/>
        <v>0</v>
      </c>
      <c r="N433" s="198">
        <f t="shared" si="166"/>
        <v>0</v>
      </c>
      <c r="O433" s="198">
        <f t="shared" si="166"/>
        <v>0</v>
      </c>
      <c r="P433" s="198">
        <f t="shared" si="166"/>
        <v>0</v>
      </c>
      <c r="Q433" s="198">
        <f t="shared" si="166"/>
        <v>0</v>
      </c>
      <c r="R433" s="198">
        <f t="shared" si="166"/>
        <v>0</v>
      </c>
      <c r="S433" s="198">
        <f t="shared" si="166"/>
        <v>0</v>
      </c>
      <c r="T433" s="198">
        <f t="shared" si="166"/>
        <v>0</v>
      </c>
      <c r="U433" s="198">
        <f t="shared" si="166"/>
        <v>0</v>
      </c>
      <c r="V433" s="198">
        <f t="shared" si="166"/>
        <v>0</v>
      </c>
    </row>
    <row r="434" spans="2:22" s="23" customFormat="1" outlineLevel="3" x14ac:dyDescent="0.2">
      <c r="B434" s="688" t="s">
        <v>1359</v>
      </c>
      <c r="C434" s="688"/>
      <c r="D434" s="688"/>
      <c r="E434" s="688"/>
      <c r="F434" s="36"/>
      <c r="G434" s="342" t="s">
        <v>1358</v>
      </c>
      <c r="I434" s="578">
        <f t="shared" si="153"/>
        <v>0</v>
      </c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</row>
    <row r="435" spans="2:22" outlineLevel="2" x14ac:dyDescent="0.2">
      <c r="B435" s="692" t="s">
        <v>1360</v>
      </c>
      <c r="C435" s="692"/>
      <c r="D435" s="692"/>
      <c r="E435" s="692"/>
      <c r="F435" s="35"/>
      <c r="G435" s="344" t="s">
        <v>946</v>
      </c>
      <c r="I435" s="583">
        <f t="shared" si="153"/>
        <v>0</v>
      </c>
      <c r="K435" s="198">
        <f t="shared" ref="K435:V435" si="167">SUM(K436)</f>
        <v>0</v>
      </c>
      <c r="L435" s="198">
        <f t="shared" si="167"/>
        <v>0</v>
      </c>
      <c r="M435" s="198">
        <f t="shared" si="167"/>
        <v>0</v>
      </c>
      <c r="N435" s="198">
        <f t="shared" si="167"/>
        <v>0</v>
      </c>
      <c r="O435" s="198">
        <f t="shared" si="167"/>
        <v>0</v>
      </c>
      <c r="P435" s="198">
        <f t="shared" si="167"/>
        <v>0</v>
      </c>
      <c r="Q435" s="198">
        <f t="shared" si="167"/>
        <v>0</v>
      </c>
      <c r="R435" s="198">
        <f t="shared" si="167"/>
        <v>0</v>
      </c>
      <c r="S435" s="198">
        <f t="shared" si="167"/>
        <v>0</v>
      </c>
      <c r="T435" s="198">
        <f t="shared" si="167"/>
        <v>0</v>
      </c>
      <c r="U435" s="198">
        <f t="shared" si="167"/>
        <v>0</v>
      </c>
      <c r="V435" s="198">
        <f t="shared" si="167"/>
        <v>0</v>
      </c>
    </row>
    <row r="436" spans="2:22" s="23" customFormat="1" outlineLevel="3" x14ac:dyDescent="0.2">
      <c r="B436" s="688" t="s">
        <v>1361</v>
      </c>
      <c r="C436" s="688"/>
      <c r="D436" s="688"/>
      <c r="E436" s="688"/>
      <c r="F436" s="36"/>
      <c r="G436" s="342" t="s">
        <v>946</v>
      </c>
      <c r="I436" s="578">
        <f t="shared" si="153"/>
        <v>0</v>
      </c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</row>
    <row r="437" spans="2:22" outlineLevel="2" x14ac:dyDescent="0.2">
      <c r="B437" s="692">
        <v>375</v>
      </c>
      <c r="C437" s="692"/>
      <c r="D437" s="692"/>
      <c r="E437" s="692"/>
      <c r="F437" s="35"/>
      <c r="G437" s="344" t="s">
        <v>209</v>
      </c>
      <c r="I437" s="583">
        <f t="shared" si="153"/>
        <v>0</v>
      </c>
      <c r="K437" s="198">
        <f t="shared" ref="K437:V437" si="168">SUM(K438)</f>
        <v>0</v>
      </c>
      <c r="L437" s="198">
        <f t="shared" si="168"/>
        <v>0</v>
      </c>
      <c r="M437" s="198">
        <f t="shared" si="168"/>
        <v>0</v>
      </c>
      <c r="N437" s="198">
        <f t="shared" si="168"/>
        <v>0</v>
      </c>
      <c r="O437" s="198">
        <f t="shared" si="168"/>
        <v>0</v>
      </c>
      <c r="P437" s="198">
        <f t="shared" si="168"/>
        <v>0</v>
      </c>
      <c r="Q437" s="198">
        <f t="shared" si="168"/>
        <v>0</v>
      </c>
      <c r="R437" s="198">
        <f t="shared" si="168"/>
        <v>0</v>
      </c>
      <c r="S437" s="198">
        <f t="shared" si="168"/>
        <v>0</v>
      </c>
      <c r="T437" s="198">
        <f t="shared" si="168"/>
        <v>0</v>
      </c>
      <c r="U437" s="198">
        <f t="shared" si="168"/>
        <v>0</v>
      </c>
      <c r="V437" s="198">
        <f t="shared" si="168"/>
        <v>0</v>
      </c>
    </row>
    <row r="438" spans="2:22" s="23" customFormat="1" outlineLevel="3" x14ac:dyDescent="0.2">
      <c r="B438" s="688">
        <v>37501</v>
      </c>
      <c r="C438" s="688"/>
      <c r="D438" s="688"/>
      <c r="E438" s="688"/>
      <c r="F438" s="36"/>
      <c r="G438" s="342" t="s">
        <v>1362</v>
      </c>
      <c r="I438" s="578">
        <f t="shared" si="153"/>
        <v>0</v>
      </c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</row>
    <row r="439" spans="2:22" outlineLevel="2" x14ac:dyDescent="0.2">
      <c r="B439" s="692">
        <v>376</v>
      </c>
      <c r="C439" s="692"/>
      <c r="D439" s="692"/>
      <c r="E439" s="692"/>
      <c r="F439" s="35"/>
      <c r="G439" s="344" t="s">
        <v>210</v>
      </c>
      <c r="I439" s="583">
        <f t="shared" si="153"/>
        <v>0</v>
      </c>
      <c r="K439" s="198">
        <f t="shared" ref="K439:V439" si="169">SUM(K440)</f>
        <v>0</v>
      </c>
      <c r="L439" s="198">
        <f t="shared" si="169"/>
        <v>0</v>
      </c>
      <c r="M439" s="198">
        <f t="shared" si="169"/>
        <v>0</v>
      </c>
      <c r="N439" s="198">
        <f t="shared" si="169"/>
        <v>0</v>
      </c>
      <c r="O439" s="198">
        <f t="shared" si="169"/>
        <v>0</v>
      </c>
      <c r="P439" s="198">
        <f t="shared" si="169"/>
        <v>0</v>
      </c>
      <c r="Q439" s="198">
        <f t="shared" si="169"/>
        <v>0</v>
      </c>
      <c r="R439" s="198">
        <f t="shared" si="169"/>
        <v>0</v>
      </c>
      <c r="S439" s="198">
        <f t="shared" si="169"/>
        <v>0</v>
      </c>
      <c r="T439" s="198">
        <f t="shared" si="169"/>
        <v>0</v>
      </c>
      <c r="U439" s="198">
        <f t="shared" si="169"/>
        <v>0</v>
      </c>
      <c r="V439" s="198">
        <f t="shared" si="169"/>
        <v>0</v>
      </c>
    </row>
    <row r="440" spans="2:22" s="23" customFormat="1" outlineLevel="3" x14ac:dyDescent="0.2">
      <c r="B440" s="688">
        <v>37601</v>
      </c>
      <c r="C440" s="688"/>
      <c r="D440" s="688"/>
      <c r="E440" s="688"/>
      <c r="F440" s="36"/>
      <c r="G440" s="342" t="s">
        <v>1363</v>
      </c>
      <c r="I440" s="578">
        <f t="shared" si="153"/>
        <v>0</v>
      </c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</row>
    <row r="441" spans="2:22" outlineLevel="2" x14ac:dyDescent="0.2">
      <c r="B441" s="692" t="s">
        <v>1364</v>
      </c>
      <c r="C441" s="692"/>
      <c r="D441" s="692"/>
      <c r="E441" s="692"/>
      <c r="F441" s="35"/>
      <c r="G441" s="344" t="s">
        <v>1365</v>
      </c>
      <c r="I441" s="583">
        <f t="shared" si="153"/>
        <v>0</v>
      </c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</row>
    <row r="442" spans="2:22" outlineLevel="2" collapsed="1" x14ac:dyDescent="0.2">
      <c r="B442" s="692" t="s">
        <v>1366</v>
      </c>
      <c r="C442" s="692"/>
      <c r="D442" s="692"/>
      <c r="E442" s="692"/>
      <c r="F442" s="35"/>
      <c r="G442" s="344" t="s">
        <v>1367</v>
      </c>
      <c r="I442" s="583">
        <f t="shared" si="153"/>
        <v>0</v>
      </c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</row>
    <row r="443" spans="2:22" outlineLevel="2" collapsed="1" x14ac:dyDescent="0.2">
      <c r="B443" s="692">
        <v>379</v>
      </c>
      <c r="C443" s="692"/>
      <c r="D443" s="692"/>
      <c r="E443" s="692"/>
      <c r="F443" s="35"/>
      <c r="G443" s="344" t="s">
        <v>211</v>
      </c>
      <c r="I443" s="583">
        <f t="shared" si="153"/>
        <v>0</v>
      </c>
      <c r="K443" s="198">
        <f t="shared" ref="K443:V443" si="170">SUM(K444:K445)</f>
        <v>0</v>
      </c>
      <c r="L443" s="198">
        <f t="shared" si="170"/>
        <v>0</v>
      </c>
      <c r="M443" s="198">
        <f t="shared" si="170"/>
        <v>0</v>
      </c>
      <c r="N443" s="198">
        <f t="shared" si="170"/>
        <v>0</v>
      </c>
      <c r="O443" s="198">
        <f t="shared" si="170"/>
        <v>0</v>
      </c>
      <c r="P443" s="198">
        <f t="shared" si="170"/>
        <v>0</v>
      </c>
      <c r="Q443" s="198">
        <f t="shared" si="170"/>
        <v>0</v>
      </c>
      <c r="R443" s="198">
        <f t="shared" si="170"/>
        <v>0</v>
      </c>
      <c r="S443" s="198">
        <f t="shared" si="170"/>
        <v>0</v>
      </c>
      <c r="T443" s="198">
        <f t="shared" si="170"/>
        <v>0</v>
      </c>
      <c r="U443" s="198">
        <f t="shared" si="170"/>
        <v>0</v>
      </c>
      <c r="V443" s="198">
        <f t="shared" si="170"/>
        <v>0</v>
      </c>
    </row>
    <row r="444" spans="2:22" s="23" customFormat="1" outlineLevel="3" x14ac:dyDescent="0.2">
      <c r="B444" s="688">
        <v>37901</v>
      </c>
      <c r="C444" s="688"/>
      <c r="D444" s="688"/>
      <c r="E444" s="688"/>
      <c r="F444" s="36"/>
      <c r="G444" s="342" t="s">
        <v>211</v>
      </c>
      <c r="I444" s="578">
        <f t="shared" si="153"/>
        <v>0</v>
      </c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</row>
    <row r="445" spans="2:22" s="23" customFormat="1" outlineLevel="3" x14ac:dyDescent="0.2">
      <c r="B445" s="688">
        <v>37902</v>
      </c>
      <c r="C445" s="688"/>
      <c r="D445" s="688"/>
      <c r="E445" s="688"/>
      <c r="F445" s="36"/>
      <c r="G445" s="342" t="s">
        <v>1368</v>
      </c>
      <c r="I445" s="578">
        <f t="shared" si="153"/>
        <v>0</v>
      </c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</row>
    <row r="446" spans="2:22" outlineLevel="1" x14ac:dyDescent="0.2">
      <c r="B446" s="694">
        <v>3800</v>
      </c>
      <c r="C446" s="694"/>
      <c r="D446" s="694"/>
      <c r="E446" s="694"/>
      <c r="F446" s="50"/>
      <c r="G446" s="51" t="s">
        <v>63</v>
      </c>
      <c r="I446" s="582">
        <f t="shared" si="153"/>
        <v>0</v>
      </c>
      <c r="K446" s="200">
        <f t="shared" ref="K446:V446" si="171">SUM(K447,K449,K452,K454,K456)</f>
        <v>0</v>
      </c>
      <c r="L446" s="200">
        <f t="shared" si="171"/>
        <v>0</v>
      </c>
      <c r="M446" s="200">
        <f t="shared" si="171"/>
        <v>0</v>
      </c>
      <c r="N446" s="200">
        <f t="shared" si="171"/>
        <v>0</v>
      </c>
      <c r="O446" s="200">
        <f t="shared" si="171"/>
        <v>0</v>
      </c>
      <c r="P446" s="200">
        <f t="shared" si="171"/>
        <v>0</v>
      </c>
      <c r="Q446" s="200">
        <f t="shared" si="171"/>
        <v>0</v>
      </c>
      <c r="R446" s="200">
        <f t="shared" si="171"/>
        <v>0</v>
      </c>
      <c r="S446" s="200">
        <f t="shared" si="171"/>
        <v>0</v>
      </c>
      <c r="T446" s="200">
        <f t="shared" si="171"/>
        <v>0</v>
      </c>
      <c r="U446" s="200">
        <f t="shared" si="171"/>
        <v>0</v>
      </c>
      <c r="V446" s="200">
        <f t="shared" si="171"/>
        <v>0</v>
      </c>
    </row>
    <row r="447" spans="2:22" outlineLevel="2" x14ac:dyDescent="0.2">
      <c r="B447" s="692">
        <v>381</v>
      </c>
      <c r="C447" s="692"/>
      <c r="D447" s="692"/>
      <c r="E447" s="692"/>
      <c r="F447" s="35"/>
      <c r="G447" s="344" t="s">
        <v>212</v>
      </c>
      <c r="I447" s="583">
        <f t="shared" si="153"/>
        <v>0</v>
      </c>
      <c r="K447" s="198">
        <f t="shared" ref="K447:V447" si="172">SUM(K448)</f>
        <v>0</v>
      </c>
      <c r="L447" s="198">
        <f t="shared" si="172"/>
        <v>0</v>
      </c>
      <c r="M447" s="198">
        <f t="shared" si="172"/>
        <v>0</v>
      </c>
      <c r="N447" s="198">
        <f t="shared" si="172"/>
        <v>0</v>
      </c>
      <c r="O447" s="198">
        <f t="shared" si="172"/>
        <v>0</v>
      </c>
      <c r="P447" s="198">
        <f t="shared" si="172"/>
        <v>0</v>
      </c>
      <c r="Q447" s="198">
        <f t="shared" si="172"/>
        <v>0</v>
      </c>
      <c r="R447" s="198">
        <f t="shared" si="172"/>
        <v>0</v>
      </c>
      <c r="S447" s="198">
        <f t="shared" si="172"/>
        <v>0</v>
      </c>
      <c r="T447" s="198">
        <f t="shared" si="172"/>
        <v>0</v>
      </c>
      <c r="U447" s="198">
        <f t="shared" si="172"/>
        <v>0</v>
      </c>
      <c r="V447" s="198">
        <f t="shared" si="172"/>
        <v>0</v>
      </c>
    </row>
    <row r="448" spans="2:22" s="23" customFormat="1" outlineLevel="3" x14ac:dyDescent="0.2">
      <c r="B448" s="688">
        <v>38101</v>
      </c>
      <c r="C448" s="688"/>
      <c r="D448" s="688"/>
      <c r="E448" s="688"/>
      <c r="F448" s="36"/>
      <c r="G448" s="342" t="s">
        <v>1369</v>
      </c>
      <c r="I448" s="578">
        <f t="shared" si="153"/>
        <v>0</v>
      </c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</row>
    <row r="449" spans="2:22" outlineLevel="2" x14ac:dyDescent="0.2">
      <c r="B449" s="692">
        <v>382</v>
      </c>
      <c r="C449" s="692"/>
      <c r="D449" s="692"/>
      <c r="E449" s="692"/>
      <c r="F449" s="35"/>
      <c r="G449" s="344" t="s">
        <v>213</v>
      </c>
      <c r="I449" s="583">
        <f t="shared" si="153"/>
        <v>0</v>
      </c>
      <c r="K449" s="198">
        <f t="shared" ref="K449:V449" si="173">SUM(K450:K451)</f>
        <v>0</v>
      </c>
      <c r="L449" s="198">
        <f t="shared" si="173"/>
        <v>0</v>
      </c>
      <c r="M449" s="198">
        <f t="shared" si="173"/>
        <v>0</v>
      </c>
      <c r="N449" s="198">
        <f t="shared" si="173"/>
        <v>0</v>
      </c>
      <c r="O449" s="198">
        <f t="shared" si="173"/>
        <v>0</v>
      </c>
      <c r="P449" s="198">
        <f t="shared" si="173"/>
        <v>0</v>
      </c>
      <c r="Q449" s="198">
        <f t="shared" si="173"/>
        <v>0</v>
      </c>
      <c r="R449" s="198">
        <f t="shared" si="173"/>
        <v>0</v>
      </c>
      <c r="S449" s="198">
        <f t="shared" si="173"/>
        <v>0</v>
      </c>
      <c r="T449" s="198">
        <f t="shared" si="173"/>
        <v>0</v>
      </c>
      <c r="U449" s="198">
        <f t="shared" si="173"/>
        <v>0</v>
      </c>
      <c r="V449" s="198">
        <f t="shared" si="173"/>
        <v>0</v>
      </c>
    </row>
    <row r="450" spans="2:22" s="23" customFormat="1" outlineLevel="3" x14ac:dyDescent="0.2">
      <c r="B450" s="688">
        <v>38201</v>
      </c>
      <c r="C450" s="688"/>
      <c r="D450" s="688"/>
      <c r="E450" s="688"/>
      <c r="F450" s="36"/>
      <c r="G450" s="342" t="s">
        <v>1370</v>
      </c>
      <c r="I450" s="578">
        <f t="shared" si="153"/>
        <v>0</v>
      </c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</row>
    <row r="451" spans="2:22" s="23" customFormat="1" outlineLevel="3" x14ac:dyDescent="0.2">
      <c r="B451" s="688">
        <v>38202</v>
      </c>
      <c r="C451" s="688"/>
      <c r="D451" s="688"/>
      <c r="E451" s="688"/>
      <c r="F451" s="36"/>
      <c r="G451" s="342" t="s">
        <v>1371</v>
      </c>
      <c r="I451" s="578">
        <f t="shared" si="153"/>
        <v>0</v>
      </c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</row>
    <row r="452" spans="2:22" outlineLevel="2" x14ac:dyDescent="0.2">
      <c r="B452" s="692">
        <v>383</v>
      </c>
      <c r="C452" s="692"/>
      <c r="D452" s="692"/>
      <c r="E452" s="692"/>
      <c r="F452" s="35"/>
      <c r="G452" s="344" t="s">
        <v>214</v>
      </c>
      <c r="I452" s="583">
        <f t="shared" si="153"/>
        <v>0</v>
      </c>
      <c r="K452" s="198">
        <f t="shared" ref="K452:V452" si="174">SUM(K453)</f>
        <v>0</v>
      </c>
      <c r="L452" s="198">
        <f t="shared" si="174"/>
        <v>0</v>
      </c>
      <c r="M452" s="198">
        <f t="shared" si="174"/>
        <v>0</v>
      </c>
      <c r="N452" s="198">
        <f t="shared" si="174"/>
        <v>0</v>
      </c>
      <c r="O452" s="198">
        <f t="shared" si="174"/>
        <v>0</v>
      </c>
      <c r="P452" s="198">
        <f t="shared" si="174"/>
        <v>0</v>
      </c>
      <c r="Q452" s="198">
        <f t="shared" si="174"/>
        <v>0</v>
      </c>
      <c r="R452" s="198">
        <f t="shared" si="174"/>
        <v>0</v>
      </c>
      <c r="S452" s="198">
        <f t="shared" si="174"/>
        <v>0</v>
      </c>
      <c r="T452" s="198">
        <f t="shared" si="174"/>
        <v>0</v>
      </c>
      <c r="U452" s="198">
        <f t="shared" si="174"/>
        <v>0</v>
      </c>
      <c r="V452" s="198">
        <f t="shared" si="174"/>
        <v>0</v>
      </c>
    </row>
    <row r="453" spans="2:22" s="23" customFormat="1" outlineLevel="3" x14ac:dyDescent="0.2">
      <c r="B453" s="688">
        <v>38301</v>
      </c>
      <c r="C453" s="688"/>
      <c r="D453" s="688"/>
      <c r="E453" s="688"/>
      <c r="F453" s="36"/>
      <c r="G453" s="342" t="s">
        <v>214</v>
      </c>
      <c r="I453" s="578">
        <f t="shared" si="153"/>
        <v>0</v>
      </c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</row>
    <row r="454" spans="2:22" outlineLevel="2" x14ac:dyDescent="0.2">
      <c r="B454" s="692">
        <v>384</v>
      </c>
      <c r="C454" s="692"/>
      <c r="D454" s="692"/>
      <c r="E454" s="692"/>
      <c r="F454" s="35"/>
      <c r="G454" s="344" t="s">
        <v>215</v>
      </c>
      <c r="I454" s="583">
        <f t="shared" si="153"/>
        <v>0</v>
      </c>
      <c r="K454" s="198">
        <f t="shared" ref="K454:V454" si="175">SUM(K455)</f>
        <v>0</v>
      </c>
      <c r="L454" s="198">
        <f t="shared" si="175"/>
        <v>0</v>
      </c>
      <c r="M454" s="198">
        <f t="shared" si="175"/>
        <v>0</v>
      </c>
      <c r="N454" s="198">
        <f t="shared" si="175"/>
        <v>0</v>
      </c>
      <c r="O454" s="198">
        <f t="shared" si="175"/>
        <v>0</v>
      </c>
      <c r="P454" s="198">
        <f t="shared" si="175"/>
        <v>0</v>
      </c>
      <c r="Q454" s="198">
        <f t="shared" si="175"/>
        <v>0</v>
      </c>
      <c r="R454" s="198">
        <f t="shared" si="175"/>
        <v>0</v>
      </c>
      <c r="S454" s="198">
        <f t="shared" si="175"/>
        <v>0</v>
      </c>
      <c r="T454" s="198">
        <f t="shared" si="175"/>
        <v>0</v>
      </c>
      <c r="U454" s="198">
        <f t="shared" si="175"/>
        <v>0</v>
      </c>
      <c r="V454" s="198">
        <f t="shared" si="175"/>
        <v>0</v>
      </c>
    </row>
    <row r="455" spans="2:22" s="23" customFormat="1" outlineLevel="3" x14ac:dyDescent="0.2">
      <c r="B455" s="688">
        <v>38401</v>
      </c>
      <c r="C455" s="688"/>
      <c r="D455" s="688"/>
      <c r="E455" s="688"/>
      <c r="F455" s="36"/>
      <c r="G455" s="342" t="s">
        <v>215</v>
      </c>
      <c r="I455" s="578">
        <f t="shared" si="153"/>
        <v>0</v>
      </c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</row>
    <row r="456" spans="2:22" outlineLevel="2" x14ac:dyDescent="0.2">
      <c r="B456" s="692" t="s">
        <v>1372</v>
      </c>
      <c r="C456" s="692"/>
      <c r="D456" s="692"/>
      <c r="E456" s="692"/>
      <c r="F456" s="35"/>
      <c r="G456" s="344" t="s">
        <v>1373</v>
      </c>
      <c r="I456" s="583">
        <f t="shared" si="153"/>
        <v>0</v>
      </c>
      <c r="K456" s="198">
        <f t="shared" ref="K456:V456" si="176">SUM(K457)</f>
        <v>0</v>
      </c>
      <c r="L456" s="198">
        <f t="shared" si="176"/>
        <v>0</v>
      </c>
      <c r="M456" s="198">
        <f t="shared" si="176"/>
        <v>0</v>
      </c>
      <c r="N456" s="198">
        <f t="shared" si="176"/>
        <v>0</v>
      </c>
      <c r="O456" s="198">
        <f t="shared" si="176"/>
        <v>0</v>
      </c>
      <c r="P456" s="198">
        <f t="shared" si="176"/>
        <v>0</v>
      </c>
      <c r="Q456" s="198">
        <f t="shared" si="176"/>
        <v>0</v>
      </c>
      <c r="R456" s="198">
        <f t="shared" si="176"/>
        <v>0</v>
      </c>
      <c r="S456" s="198">
        <f t="shared" si="176"/>
        <v>0</v>
      </c>
      <c r="T456" s="198">
        <f t="shared" si="176"/>
        <v>0</v>
      </c>
      <c r="U456" s="198">
        <f t="shared" si="176"/>
        <v>0</v>
      </c>
      <c r="V456" s="198">
        <f t="shared" si="176"/>
        <v>0</v>
      </c>
    </row>
    <row r="457" spans="2:22" s="23" customFormat="1" outlineLevel="3" x14ac:dyDescent="0.2">
      <c r="B457" s="688" t="s">
        <v>1374</v>
      </c>
      <c r="C457" s="688"/>
      <c r="D457" s="688"/>
      <c r="E457" s="688"/>
      <c r="F457" s="36"/>
      <c r="G457" s="342" t="s">
        <v>1373</v>
      </c>
      <c r="I457" s="578">
        <f t="shared" si="153"/>
        <v>0</v>
      </c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</row>
    <row r="458" spans="2:22" outlineLevel="1" x14ac:dyDescent="0.2">
      <c r="B458" s="694">
        <v>3900</v>
      </c>
      <c r="C458" s="694"/>
      <c r="D458" s="694"/>
      <c r="E458" s="694"/>
      <c r="F458" s="50"/>
      <c r="G458" s="51" t="s">
        <v>64</v>
      </c>
      <c r="I458" s="582">
        <f t="shared" si="153"/>
        <v>0</v>
      </c>
      <c r="K458" s="200">
        <f t="shared" ref="K458:V458" si="177">SUM(K459,K461,K464,K466,K468,K470,K472,K474,K477)</f>
        <v>0</v>
      </c>
      <c r="L458" s="200">
        <f t="shared" si="177"/>
        <v>0</v>
      </c>
      <c r="M458" s="200">
        <f t="shared" si="177"/>
        <v>0</v>
      </c>
      <c r="N458" s="200">
        <f t="shared" si="177"/>
        <v>0</v>
      </c>
      <c r="O458" s="200">
        <f t="shared" si="177"/>
        <v>0</v>
      </c>
      <c r="P458" s="200">
        <f t="shared" si="177"/>
        <v>0</v>
      </c>
      <c r="Q458" s="200">
        <f t="shared" si="177"/>
        <v>0</v>
      </c>
      <c r="R458" s="200">
        <f t="shared" si="177"/>
        <v>0</v>
      </c>
      <c r="S458" s="200">
        <f t="shared" si="177"/>
        <v>0</v>
      </c>
      <c r="T458" s="200">
        <f t="shared" si="177"/>
        <v>0</v>
      </c>
      <c r="U458" s="200">
        <f t="shared" si="177"/>
        <v>0</v>
      </c>
      <c r="V458" s="200">
        <f t="shared" si="177"/>
        <v>0</v>
      </c>
    </row>
    <row r="459" spans="2:22" outlineLevel="2" x14ac:dyDescent="0.2">
      <c r="B459" s="692">
        <v>391</v>
      </c>
      <c r="C459" s="692"/>
      <c r="D459" s="692"/>
      <c r="E459" s="692"/>
      <c r="F459" s="35"/>
      <c r="G459" s="32" t="s">
        <v>216</v>
      </c>
      <c r="I459" s="583">
        <f t="shared" si="153"/>
        <v>0</v>
      </c>
      <c r="K459" s="198">
        <f t="shared" ref="K459:V459" si="178">SUM(K460)</f>
        <v>0</v>
      </c>
      <c r="L459" s="198">
        <f t="shared" si="178"/>
        <v>0</v>
      </c>
      <c r="M459" s="198">
        <f t="shared" si="178"/>
        <v>0</v>
      </c>
      <c r="N459" s="198">
        <f t="shared" si="178"/>
        <v>0</v>
      </c>
      <c r="O459" s="198">
        <f t="shared" si="178"/>
        <v>0</v>
      </c>
      <c r="P459" s="198">
        <f t="shared" si="178"/>
        <v>0</v>
      </c>
      <c r="Q459" s="198">
        <f t="shared" si="178"/>
        <v>0</v>
      </c>
      <c r="R459" s="198">
        <f t="shared" si="178"/>
        <v>0</v>
      </c>
      <c r="S459" s="198">
        <f t="shared" si="178"/>
        <v>0</v>
      </c>
      <c r="T459" s="198">
        <f t="shared" si="178"/>
        <v>0</v>
      </c>
      <c r="U459" s="198">
        <f t="shared" si="178"/>
        <v>0</v>
      </c>
      <c r="V459" s="198">
        <f t="shared" si="178"/>
        <v>0</v>
      </c>
    </row>
    <row r="460" spans="2:22" s="23" customFormat="1" outlineLevel="3" x14ac:dyDescent="0.2">
      <c r="B460" s="688">
        <v>39101</v>
      </c>
      <c r="C460" s="688"/>
      <c r="D460" s="688"/>
      <c r="E460" s="688"/>
      <c r="F460" s="36"/>
      <c r="G460" s="34" t="s">
        <v>216</v>
      </c>
      <c r="I460" s="578">
        <f t="shared" si="153"/>
        <v>0</v>
      </c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</row>
    <row r="461" spans="2:22" outlineLevel="2" x14ac:dyDescent="0.2">
      <c r="B461" s="692">
        <v>392</v>
      </c>
      <c r="C461" s="692"/>
      <c r="D461" s="692"/>
      <c r="E461" s="692"/>
      <c r="F461" s="35"/>
      <c r="G461" s="32" t="s">
        <v>217</v>
      </c>
      <c r="I461" s="583">
        <f t="shared" si="153"/>
        <v>0</v>
      </c>
      <c r="K461" s="198">
        <f t="shared" ref="K461:V461" si="179">SUM(K462:K463)</f>
        <v>0</v>
      </c>
      <c r="L461" s="198">
        <f t="shared" si="179"/>
        <v>0</v>
      </c>
      <c r="M461" s="198">
        <f t="shared" si="179"/>
        <v>0</v>
      </c>
      <c r="N461" s="198">
        <f t="shared" si="179"/>
        <v>0</v>
      </c>
      <c r="O461" s="198">
        <f t="shared" si="179"/>
        <v>0</v>
      </c>
      <c r="P461" s="198">
        <f t="shared" si="179"/>
        <v>0</v>
      </c>
      <c r="Q461" s="198">
        <f t="shared" si="179"/>
        <v>0</v>
      </c>
      <c r="R461" s="198">
        <f t="shared" si="179"/>
        <v>0</v>
      </c>
      <c r="S461" s="198">
        <f t="shared" si="179"/>
        <v>0</v>
      </c>
      <c r="T461" s="198">
        <f t="shared" si="179"/>
        <v>0</v>
      </c>
      <c r="U461" s="198">
        <f t="shared" si="179"/>
        <v>0</v>
      </c>
      <c r="V461" s="198">
        <f t="shared" si="179"/>
        <v>0</v>
      </c>
    </row>
    <row r="462" spans="2:22" s="23" customFormat="1" outlineLevel="3" x14ac:dyDescent="0.2">
      <c r="B462" s="688">
        <v>39201</v>
      </c>
      <c r="C462" s="688"/>
      <c r="D462" s="688"/>
      <c r="E462" s="688"/>
      <c r="F462" s="36"/>
      <c r="G462" s="342" t="s">
        <v>217</v>
      </c>
      <c r="I462" s="578">
        <f t="shared" si="153"/>
        <v>0</v>
      </c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</row>
    <row r="463" spans="2:22" s="23" customFormat="1" outlineLevel="3" x14ac:dyDescent="0.2">
      <c r="B463" s="688">
        <v>39202</v>
      </c>
      <c r="C463" s="688"/>
      <c r="D463" s="688"/>
      <c r="E463" s="688"/>
      <c r="F463" s="36"/>
      <c r="G463" s="34" t="s">
        <v>1375</v>
      </c>
      <c r="I463" s="578">
        <f t="shared" si="153"/>
        <v>0</v>
      </c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</row>
    <row r="464" spans="2:22" outlineLevel="2" x14ac:dyDescent="0.2">
      <c r="B464" s="692">
        <v>393</v>
      </c>
      <c r="C464" s="692"/>
      <c r="D464" s="692"/>
      <c r="E464" s="692"/>
      <c r="F464" s="35"/>
      <c r="G464" s="344" t="s">
        <v>1377</v>
      </c>
      <c r="I464" s="583">
        <f t="shared" si="153"/>
        <v>0</v>
      </c>
      <c r="K464" s="198">
        <f t="shared" ref="K464:V464" si="180">SUM(K465)</f>
        <v>0</v>
      </c>
      <c r="L464" s="198">
        <f t="shared" si="180"/>
        <v>0</v>
      </c>
      <c r="M464" s="198">
        <f t="shared" si="180"/>
        <v>0</v>
      </c>
      <c r="N464" s="198">
        <f t="shared" si="180"/>
        <v>0</v>
      </c>
      <c r="O464" s="198">
        <f t="shared" si="180"/>
        <v>0</v>
      </c>
      <c r="P464" s="198">
        <f t="shared" si="180"/>
        <v>0</v>
      </c>
      <c r="Q464" s="198">
        <f t="shared" si="180"/>
        <v>0</v>
      </c>
      <c r="R464" s="198">
        <f t="shared" si="180"/>
        <v>0</v>
      </c>
      <c r="S464" s="198">
        <f t="shared" si="180"/>
        <v>0</v>
      </c>
      <c r="T464" s="198">
        <f t="shared" si="180"/>
        <v>0</v>
      </c>
      <c r="U464" s="198">
        <f t="shared" si="180"/>
        <v>0</v>
      </c>
      <c r="V464" s="198">
        <f t="shared" si="180"/>
        <v>0</v>
      </c>
    </row>
    <row r="465" spans="2:22" s="23" customFormat="1" outlineLevel="3" x14ac:dyDescent="0.2">
      <c r="B465" s="688" t="s">
        <v>1376</v>
      </c>
      <c r="C465" s="688"/>
      <c r="D465" s="688"/>
      <c r="E465" s="688"/>
      <c r="F465" s="36"/>
      <c r="G465" s="342" t="s">
        <v>1377</v>
      </c>
      <c r="I465" s="578">
        <f t="shared" si="153"/>
        <v>0</v>
      </c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</row>
    <row r="466" spans="2:22" outlineLevel="2" x14ac:dyDescent="0.2">
      <c r="B466" s="692">
        <v>394</v>
      </c>
      <c r="C466" s="692"/>
      <c r="D466" s="692"/>
      <c r="E466" s="692"/>
      <c r="F466" s="35"/>
      <c r="G466" s="344" t="s">
        <v>1378</v>
      </c>
      <c r="I466" s="583">
        <f t="shared" si="153"/>
        <v>0</v>
      </c>
      <c r="K466" s="198">
        <f t="shared" ref="K466:V466" si="181">SUM(K467)</f>
        <v>0</v>
      </c>
      <c r="L466" s="198">
        <f t="shared" si="181"/>
        <v>0</v>
      </c>
      <c r="M466" s="198">
        <f t="shared" si="181"/>
        <v>0</v>
      </c>
      <c r="N466" s="198">
        <f t="shared" si="181"/>
        <v>0</v>
      </c>
      <c r="O466" s="198">
        <f t="shared" si="181"/>
        <v>0</v>
      </c>
      <c r="P466" s="198">
        <f t="shared" si="181"/>
        <v>0</v>
      </c>
      <c r="Q466" s="198">
        <f t="shared" si="181"/>
        <v>0</v>
      </c>
      <c r="R466" s="198">
        <f t="shared" si="181"/>
        <v>0</v>
      </c>
      <c r="S466" s="198">
        <f t="shared" si="181"/>
        <v>0</v>
      </c>
      <c r="T466" s="198">
        <f t="shared" si="181"/>
        <v>0</v>
      </c>
      <c r="U466" s="198">
        <f t="shared" si="181"/>
        <v>0</v>
      </c>
      <c r="V466" s="198">
        <f t="shared" si="181"/>
        <v>0</v>
      </c>
    </row>
    <row r="467" spans="2:22" s="23" customFormat="1" outlineLevel="3" x14ac:dyDescent="0.2">
      <c r="B467" s="688">
        <v>39401</v>
      </c>
      <c r="C467" s="688"/>
      <c r="D467" s="688"/>
      <c r="E467" s="688"/>
      <c r="F467" s="36"/>
      <c r="G467" s="342" t="s">
        <v>1378</v>
      </c>
      <c r="I467" s="578">
        <f t="shared" ref="I467:I530" si="182">SUM(K467:V467)</f>
        <v>0</v>
      </c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</row>
    <row r="468" spans="2:22" outlineLevel="2" x14ac:dyDescent="0.2">
      <c r="B468" s="692">
        <v>395</v>
      </c>
      <c r="C468" s="692"/>
      <c r="D468" s="692"/>
      <c r="E468" s="692"/>
      <c r="F468" s="35"/>
      <c r="G468" s="344" t="s">
        <v>1379</v>
      </c>
      <c r="I468" s="583">
        <f t="shared" si="182"/>
        <v>0</v>
      </c>
      <c r="K468" s="198">
        <f t="shared" ref="K468:V468" si="183">SUM(K469)</f>
        <v>0</v>
      </c>
      <c r="L468" s="198">
        <f t="shared" si="183"/>
        <v>0</v>
      </c>
      <c r="M468" s="198">
        <f t="shared" si="183"/>
        <v>0</v>
      </c>
      <c r="N468" s="198">
        <f t="shared" si="183"/>
        <v>0</v>
      </c>
      <c r="O468" s="198">
        <f t="shared" si="183"/>
        <v>0</v>
      </c>
      <c r="P468" s="198">
        <f t="shared" si="183"/>
        <v>0</v>
      </c>
      <c r="Q468" s="198">
        <f t="shared" si="183"/>
        <v>0</v>
      </c>
      <c r="R468" s="198">
        <f t="shared" si="183"/>
        <v>0</v>
      </c>
      <c r="S468" s="198">
        <f t="shared" si="183"/>
        <v>0</v>
      </c>
      <c r="T468" s="198">
        <f t="shared" si="183"/>
        <v>0</v>
      </c>
      <c r="U468" s="198">
        <f t="shared" si="183"/>
        <v>0</v>
      </c>
      <c r="V468" s="198">
        <f t="shared" si="183"/>
        <v>0</v>
      </c>
    </row>
    <row r="469" spans="2:22" s="23" customFormat="1" outlineLevel="3" x14ac:dyDescent="0.2">
      <c r="B469" s="688">
        <v>39501</v>
      </c>
      <c r="C469" s="688"/>
      <c r="D469" s="688"/>
      <c r="E469" s="688"/>
      <c r="F469" s="36"/>
      <c r="G469" s="342" t="s">
        <v>1379</v>
      </c>
      <c r="I469" s="578">
        <f t="shared" si="182"/>
        <v>0</v>
      </c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</row>
    <row r="470" spans="2:22" outlineLevel="2" x14ac:dyDescent="0.2">
      <c r="B470" s="692">
        <v>396</v>
      </c>
      <c r="C470" s="692"/>
      <c r="D470" s="692"/>
      <c r="E470" s="692"/>
      <c r="F470" s="35"/>
      <c r="G470" s="344" t="s">
        <v>218</v>
      </c>
      <c r="I470" s="583">
        <f t="shared" si="182"/>
        <v>0</v>
      </c>
      <c r="K470" s="198">
        <f t="shared" ref="K470:V470" si="184">SUM(K471)</f>
        <v>0</v>
      </c>
      <c r="L470" s="198">
        <f t="shared" si="184"/>
        <v>0</v>
      </c>
      <c r="M470" s="198">
        <f t="shared" si="184"/>
        <v>0</v>
      </c>
      <c r="N470" s="198">
        <f t="shared" si="184"/>
        <v>0</v>
      </c>
      <c r="O470" s="198">
        <f t="shared" si="184"/>
        <v>0</v>
      </c>
      <c r="P470" s="198">
        <f t="shared" si="184"/>
        <v>0</v>
      </c>
      <c r="Q470" s="198">
        <f t="shared" si="184"/>
        <v>0</v>
      </c>
      <c r="R470" s="198">
        <f t="shared" si="184"/>
        <v>0</v>
      </c>
      <c r="S470" s="198">
        <f t="shared" si="184"/>
        <v>0</v>
      </c>
      <c r="T470" s="198">
        <f t="shared" si="184"/>
        <v>0</v>
      </c>
      <c r="U470" s="198">
        <f t="shared" si="184"/>
        <v>0</v>
      </c>
      <c r="V470" s="198">
        <f t="shared" si="184"/>
        <v>0</v>
      </c>
    </row>
    <row r="471" spans="2:22" s="23" customFormat="1" outlineLevel="3" x14ac:dyDescent="0.2">
      <c r="B471" s="688">
        <v>39601</v>
      </c>
      <c r="C471" s="688"/>
      <c r="D471" s="688"/>
      <c r="E471" s="688"/>
      <c r="F471" s="36"/>
      <c r="G471" s="342" t="s">
        <v>218</v>
      </c>
      <c r="I471" s="578">
        <f t="shared" si="182"/>
        <v>0</v>
      </c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</row>
    <row r="472" spans="2:22" outlineLevel="2" x14ac:dyDescent="0.2">
      <c r="B472" s="692">
        <v>397</v>
      </c>
      <c r="C472" s="692"/>
      <c r="D472" s="692"/>
      <c r="E472" s="692"/>
      <c r="F472" s="35"/>
      <c r="G472" s="344" t="s">
        <v>947</v>
      </c>
      <c r="I472" s="583">
        <f t="shared" si="182"/>
        <v>0</v>
      </c>
      <c r="K472" s="198">
        <f t="shared" ref="K472:V472" si="185">SUM(K473)</f>
        <v>0</v>
      </c>
      <c r="L472" s="198">
        <f t="shared" si="185"/>
        <v>0</v>
      </c>
      <c r="M472" s="198">
        <f t="shared" si="185"/>
        <v>0</v>
      </c>
      <c r="N472" s="198">
        <f t="shared" si="185"/>
        <v>0</v>
      </c>
      <c r="O472" s="198">
        <f t="shared" si="185"/>
        <v>0</v>
      </c>
      <c r="P472" s="198">
        <f t="shared" si="185"/>
        <v>0</v>
      </c>
      <c r="Q472" s="198">
        <f t="shared" si="185"/>
        <v>0</v>
      </c>
      <c r="R472" s="198">
        <f t="shared" si="185"/>
        <v>0</v>
      </c>
      <c r="S472" s="198">
        <f t="shared" si="185"/>
        <v>0</v>
      </c>
      <c r="T472" s="198">
        <f t="shared" si="185"/>
        <v>0</v>
      </c>
      <c r="U472" s="198">
        <f t="shared" si="185"/>
        <v>0</v>
      </c>
      <c r="V472" s="198">
        <f t="shared" si="185"/>
        <v>0</v>
      </c>
    </row>
    <row r="473" spans="2:22" s="23" customFormat="1" outlineLevel="3" x14ac:dyDescent="0.2">
      <c r="B473" s="688">
        <v>39701</v>
      </c>
      <c r="C473" s="688"/>
      <c r="D473" s="688"/>
      <c r="E473" s="688"/>
      <c r="F473" s="36"/>
      <c r="G473" s="342" t="s">
        <v>947</v>
      </c>
      <c r="I473" s="578">
        <f t="shared" si="182"/>
        <v>0</v>
      </c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</row>
    <row r="474" spans="2:22" outlineLevel="2" x14ac:dyDescent="0.2">
      <c r="B474" s="692">
        <v>398</v>
      </c>
      <c r="C474" s="692"/>
      <c r="D474" s="692"/>
      <c r="E474" s="692"/>
      <c r="F474" s="35"/>
      <c r="G474" s="344" t="s">
        <v>1380</v>
      </c>
      <c r="I474" s="583">
        <f t="shared" si="182"/>
        <v>0</v>
      </c>
      <c r="K474" s="198">
        <f t="shared" ref="K474:V474" si="186">SUM(K475:K476)</f>
        <v>0</v>
      </c>
      <c r="L474" s="198">
        <f t="shared" si="186"/>
        <v>0</v>
      </c>
      <c r="M474" s="198">
        <f t="shared" si="186"/>
        <v>0</v>
      </c>
      <c r="N474" s="198">
        <f t="shared" si="186"/>
        <v>0</v>
      </c>
      <c r="O474" s="198">
        <f t="shared" si="186"/>
        <v>0</v>
      </c>
      <c r="P474" s="198">
        <f t="shared" si="186"/>
        <v>0</v>
      </c>
      <c r="Q474" s="198">
        <f t="shared" si="186"/>
        <v>0</v>
      </c>
      <c r="R474" s="198">
        <f t="shared" si="186"/>
        <v>0</v>
      </c>
      <c r="S474" s="198">
        <f t="shared" si="186"/>
        <v>0</v>
      </c>
      <c r="T474" s="198">
        <f t="shared" si="186"/>
        <v>0</v>
      </c>
      <c r="U474" s="198">
        <f t="shared" si="186"/>
        <v>0</v>
      </c>
      <c r="V474" s="198">
        <f t="shared" si="186"/>
        <v>0</v>
      </c>
    </row>
    <row r="475" spans="2:22" s="23" customFormat="1" outlineLevel="3" x14ac:dyDescent="0.2">
      <c r="B475" s="688">
        <v>39801</v>
      </c>
      <c r="C475" s="688"/>
      <c r="D475" s="688"/>
      <c r="E475" s="688"/>
      <c r="F475" s="36"/>
      <c r="G475" s="342" t="s">
        <v>1381</v>
      </c>
      <c r="I475" s="578">
        <f t="shared" si="182"/>
        <v>0</v>
      </c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</row>
    <row r="476" spans="2:22" s="23" customFormat="1" outlineLevel="3" x14ac:dyDescent="0.2">
      <c r="B476" s="688">
        <v>39802</v>
      </c>
      <c r="C476" s="688"/>
      <c r="D476" s="688"/>
      <c r="E476" s="688"/>
      <c r="F476" s="36"/>
      <c r="G476" s="342" t="s">
        <v>1382</v>
      </c>
      <c r="I476" s="578">
        <f t="shared" si="182"/>
        <v>0</v>
      </c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</row>
    <row r="477" spans="2:22" outlineLevel="2" x14ac:dyDescent="0.2">
      <c r="B477" s="692">
        <v>399</v>
      </c>
      <c r="C477" s="692"/>
      <c r="D477" s="692"/>
      <c r="E477" s="692"/>
      <c r="F477" s="35"/>
      <c r="G477" s="32" t="s">
        <v>64</v>
      </c>
      <c r="I477" s="583">
        <f t="shared" si="182"/>
        <v>0</v>
      </c>
      <c r="K477" s="198">
        <f t="shared" ref="K477:V477" si="187">SUM(K478:K479)</f>
        <v>0</v>
      </c>
      <c r="L477" s="198">
        <f t="shared" si="187"/>
        <v>0</v>
      </c>
      <c r="M477" s="198">
        <f t="shared" si="187"/>
        <v>0</v>
      </c>
      <c r="N477" s="198">
        <f t="shared" si="187"/>
        <v>0</v>
      </c>
      <c r="O477" s="198">
        <f t="shared" si="187"/>
        <v>0</v>
      </c>
      <c r="P477" s="198">
        <f t="shared" si="187"/>
        <v>0</v>
      </c>
      <c r="Q477" s="198">
        <f t="shared" si="187"/>
        <v>0</v>
      </c>
      <c r="R477" s="198">
        <f t="shared" si="187"/>
        <v>0</v>
      </c>
      <c r="S477" s="198">
        <f t="shared" si="187"/>
        <v>0</v>
      </c>
      <c r="T477" s="198">
        <f t="shared" si="187"/>
        <v>0</v>
      </c>
      <c r="U477" s="198">
        <f t="shared" si="187"/>
        <v>0</v>
      </c>
      <c r="V477" s="198">
        <f t="shared" si="187"/>
        <v>0</v>
      </c>
    </row>
    <row r="478" spans="2:22" s="23" customFormat="1" outlineLevel="3" x14ac:dyDescent="0.2">
      <c r="B478" s="688">
        <v>39902</v>
      </c>
      <c r="C478" s="688"/>
      <c r="D478" s="688"/>
      <c r="E478" s="688"/>
      <c r="F478" s="36"/>
      <c r="G478" s="34" t="s">
        <v>758</v>
      </c>
      <c r="I478" s="578">
        <f t="shared" si="182"/>
        <v>0</v>
      </c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</row>
    <row r="479" spans="2:22" s="23" customFormat="1" outlineLevel="3" x14ac:dyDescent="0.2">
      <c r="B479" s="688">
        <v>39903</v>
      </c>
      <c r="C479" s="688"/>
      <c r="D479" s="688"/>
      <c r="E479" s="688"/>
      <c r="F479" s="36"/>
      <c r="G479" s="34" t="s">
        <v>1227</v>
      </c>
      <c r="I479" s="578">
        <f t="shared" si="182"/>
        <v>0</v>
      </c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</row>
    <row r="480" spans="2:22" x14ac:dyDescent="0.2">
      <c r="B480" s="693">
        <v>4000</v>
      </c>
      <c r="C480" s="693"/>
      <c r="D480" s="693"/>
      <c r="E480" s="693"/>
      <c r="F480" s="48"/>
      <c r="G480" s="49" t="s">
        <v>65</v>
      </c>
      <c r="I480" s="581">
        <f t="shared" si="182"/>
        <v>0</v>
      </c>
      <c r="K480" s="201">
        <f t="shared" ref="K480:V480" si="188">SUM(K481,K493,K505,K517,K541,K548,K556,K559,K570)</f>
        <v>0</v>
      </c>
      <c r="L480" s="201">
        <f t="shared" si="188"/>
        <v>0</v>
      </c>
      <c r="M480" s="201">
        <f t="shared" si="188"/>
        <v>0</v>
      </c>
      <c r="N480" s="201">
        <f t="shared" si="188"/>
        <v>0</v>
      </c>
      <c r="O480" s="201">
        <f t="shared" si="188"/>
        <v>0</v>
      </c>
      <c r="P480" s="201">
        <f t="shared" si="188"/>
        <v>0</v>
      </c>
      <c r="Q480" s="201">
        <f t="shared" si="188"/>
        <v>0</v>
      </c>
      <c r="R480" s="201">
        <f t="shared" si="188"/>
        <v>0</v>
      </c>
      <c r="S480" s="201">
        <f t="shared" si="188"/>
        <v>0</v>
      </c>
      <c r="T480" s="201">
        <f t="shared" si="188"/>
        <v>0</v>
      </c>
      <c r="U480" s="201">
        <f t="shared" si="188"/>
        <v>0</v>
      </c>
      <c r="V480" s="201">
        <f t="shared" si="188"/>
        <v>0</v>
      </c>
    </row>
    <row r="481" spans="2:22" outlineLevel="1" x14ac:dyDescent="0.2">
      <c r="B481" s="694">
        <v>4100</v>
      </c>
      <c r="C481" s="694"/>
      <c r="D481" s="694"/>
      <c r="E481" s="694"/>
      <c r="F481" s="50"/>
      <c r="G481" s="51" t="s">
        <v>66</v>
      </c>
      <c r="I481" s="582">
        <f t="shared" si="182"/>
        <v>0</v>
      </c>
      <c r="K481" s="200">
        <f t="shared" ref="K481:V481" si="189">SUM(K482,K483,K484,K485,K486,K489,K490,K491,K492)</f>
        <v>0</v>
      </c>
      <c r="L481" s="200">
        <f t="shared" si="189"/>
        <v>0</v>
      </c>
      <c r="M481" s="200">
        <f t="shared" si="189"/>
        <v>0</v>
      </c>
      <c r="N481" s="200">
        <f t="shared" si="189"/>
        <v>0</v>
      </c>
      <c r="O481" s="200">
        <f t="shared" si="189"/>
        <v>0</v>
      </c>
      <c r="P481" s="200">
        <f t="shared" si="189"/>
        <v>0</v>
      </c>
      <c r="Q481" s="200">
        <f t="shared" si="189"/>
        <v>0</v>
      </c>
      <c r="R481" s="200">
        <f t="shared" si="189"/>
        <v>0</v>
      </c>
      <c r="S481" s="200">
        <f t="shared" si="189"/>
        <v>0</v>
      </c>
      <c r="T481" s="200">
        <f t="shared" si="189"/>
        <v>0</v>
      </c>
      <c r="U481" s="200">
        <f t="shared" si="189"/>
        <v>0</v>
      </c>
      <c r="V481" s="200">
        <f t="shared" si="189"/>
        <v>0</v>
      </c>
    </row>
    <row r="482" spans="2:22" outlineLevel="2" x14ac:dyDescent="0.2">
      <c r="B482" s="692">
        <v>411</v>
      </c>
      <c r="C482" s="692"/>
      <c r="D482" s="692"/>
      <c r="E482" s="692"/>
      <c r="F482" s="35"/>
      <c r="G482" s="32" t="s">
        <v>948</v>
      </c>
      <c r="I482" s="583">
        <f t="shared" si="182"/>
        <v>0</v>
      </c>
      <c r="K482" s="198">
        <v>0</v>
      </c>
      <c r="L482" s="198">
        <v>0</v>
      </c>
      <c r="M482" s="198">
        <v>0</v>
      </c>
      <c r="N482" s="198">
        <v>0</v>
      </c>
      <c r="O482" s="198">
        <v>0</v>
      </c>
      <c r="P482" s="198">
        <v>0</v>
      </c>
      <c r="Q482" s="198">
        <v>0</v>
      </c>
      <c r="R482" s="198">
        <v>0</v>
      </c>
      <c r="S482" s="198">
        <v>0</v>
      </c>
      <c r="T482" s="198">
        <v>0</v>
      </c>
      <c r="U482" s="198">
        <v>0</v>
      </c>
      <c r="V482" s="198">
        <v>0</v>
      </c>
    </row>
    <row r="483" spans="2:22" outlineLevel="2" x14ac:dyDescent="0.2">
      <c r="B483" s="692">
        <v>412</v>
      </c>
      <c r="C483" s="692"/>
      <c r="D483" s="692"/>
      <c r="E483" s="692"/>
      <c r="F483" s="35"/>
      <c r="G483" s="32" t="s">
        <v>949</v>
      </c>
      <c r="I483" s="583">
        <f t="shared" si="182"/>
        <v>0</v>
      </c>
      <c r="K483" s="198">
        <v>0</v>
      </c>
      <c r="L483" s="198">
        <v>0</v>
      </c>
      <c r="M483" s="198">
        <v>0</v>
      </c>
      <c r="N483" s="198">
        <v>0</v>
      </c>
      <c r="O483" s="198">
        <v>0</v>
      </c>
      <c r="P483" s="198">
        <v>0</v>
      </c>
      <c r="Q483" s="198">
        <v>0</v>
      </c>
      <c r="R483" s="198">
        <v>0</v>
      </c>
      <c r="S483" s="198">
        <v>0</v>
      </c>
      <c r="T483" s="198">
        <v>0</v>
      </c>
      <c r="U483" s="198">
        <v>0</v>
      </c>
      <c r="V483" s="198">
        <v>0</v>
      </c>
    </row>
    <row r="484" spans="2:22" outlineLevel="2" x14ac:dyDescent="0.2">
      <c r="B484" s="692">
        <v>413</v>
      </c>
      <c r="C484" s="692"/>
      <c r="D484" s="692"/>
      <c r="E484" s="692"/>
      <c r="F484" s="35"/>
      <c r="G484" s="32" t="s">
        <v>950</v>
      </c>
      <c r="I484" s="583">
        <f t="shared" si="182"/>
        <v>0</v>
      </c>
      <c r="K484" s="198">
        <v>0</v>
      </c>
      <c r="L484" s="198">
        <v>0</v>
      </c>
      <c r="M484" s="198">
        <v>0</v>
      </c>
      <c r="N484" s="198">
        <v>0</v>
      </c>
      <c r="O484" s="198">
        <v>0</v>
      </c>
      <c r="P484" s="198">
        <v>0</v>
      </c>
      <c r="Q484" s="198">
        <v>0</v>
      </c>
      <c r="R484" s="198">
        <v>0</v>
      </c>
      <c r="S484" s="198">
        <v>0</v>
      </c>
      <c r="T484" s="198">
        <v>0</v>
      </c>
      <c r="U484" s="198">
        <v>0</v>
      </c>
      <c r="V484" s="198">
        <v>0</v>
      </c>
    </row>
    <row r="485" spans="2:22" outlineLevel="2" x14ac:dyDescent="0.2">
      <c r="B485" s="692">
        <v>414</v>
      </c>
      <c r="C485" s="692"/>
      <c r="D485" s="692"/>
      <c r="E485" s="692"/>
      <c r="F485" s="35"/>
      <c r="G485" s="32" t="s">
        <v>219</v>
      </c>
      <c r="I485" s="583">
        <f t="shared" si="182"/>
        <v>0</v>
      </c>
      <c r="K485" s="198">
        <v>0</v>
      </c>
      <c r="L485" s="198">
        <v>0</v>
      </c>
      <c r="M485" s="198">
        <v>0</v>
      </c>
      <c r="N485" s="198">
        <v>0</v>
      </c>
      <c r="O485" s="198">
        <v>0</v>
      </c>
      <c r="P485" s="198">
        <v>0</v>
      </c>
      <c r="Q485" s="198">
        <v>0</v>
      </c>
      <c r="R485" s="198">
        <v>0</v>
      </c>
      <c r="S485" s="198">
        <v>0</v>
      </c>
      <c r="T485" s="198">
        <v>0</v>
      </c>
      <c r="U485" s="198">
        <v>0</v>
      </c>
      <c r="V485" s="198">
        <v>0</v>
      </c>
    </row>
    <row r="486" spans="2:22" ht="25.5" outlineLevel="2" collapsed="1" x14ac:dyDescent="0.2">
      <c r="B486" s="692">
        <v>415</v>
      </c>
      <c r="C486" s="692"/>
      <c r="D486" s="692"/>
      <c r="E486" s="692"/>
      <c r="F486" s="35"/>
      <c r="G486" s="32" t="s">
        <v>220</v>
      </c>
      <c r="I486" s="583">
        <f t="shared" si="182"/>
        <v>0</v>
      </c>
      <c r="K486" s="198">
        <f t="shared" ref="K486:V486" si="190">SUM(K487:K488)</f>
        <v>0</v>
      </c>
      <c r="L486" s="198">
        <f t="shared" si="190"/>
        <v>0</v>
      </c>
      <c r="M486" s="198">
        <f t="shared" si="190"/>
        <v>0</v>
      </c>
      <c r="N486" s="198">
        <f t="shared" si="190"/>
        <v>0</v>
      </c>
      <c r="O486" s="198">
        <f t="shared" si="190"/>
        <v>0</v>
      </c>
      <c r="P486" s="198">
        <f t="shared" si="190"/>
        <v>0</v>
      </c>
      <c r="Q486" s="198">
        <f t="shared" si="190"/>
        <v>0</v>
      </c>
      <c r="R486" s="198">
        <f t="shared" si="190"/>
        <v>0</v>
      </c>
      <c r="S486" s="198">
        <f t="shared" si="190"/>
        <v>0</v>
      </c>
      <c r="T486" s="198">
        <f t="shared" si="190"/>
        <v>0</v>
      </c>
      <c r="U486" s="198">
        <f t="shared" si="190"/>
        <v>0</v>
      </c>
      <c r="V486" s="198">
        <f t="shared" si="190"/>
        <v>0</v>
      </c>
    </row>
    <row r="487" spans="2:22" s="23" customFormat="1" ht="25.5" outlineLevel="3" x14ac:dyDescent="0.2">
      <c r="B487" s="688">
        <v>41501</v>
      </c>
      <c r="C487" s="688"/>
      <c r="D487" s="688"/>
      <c r="E487" s="688"/>
      <c r="F487" s="36"/>
      <c r="G487" s="342" t="s">
        <v>1383</v>
      </c>
      <c r="I487" s="578">
        <f t="shared" si="182"/>
        <v>0</v>
      </c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</row>
    <row r="488" spans="2:22" s="23" customFormat="1" outlineLevel="3" x14ac:dyDescent="0.2">
      <c r="B488" s="688">
        <v>41502</v>
      </c>
      <c r="C488" s="688"/>
      <c r="D488" s="688"/>
      <c r="E488" s="688"/>
      <c r="F488" s="36"/>
      <c r="G488" s="342" t="s">
        <v>759</v>
      </c>
      <c r="I488" s="578">
        <f t="shared" si="182"/>
        <v>0</v>
      </c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</row>
    <row r="489" spans="2:22" ht="25.5" outlineLevel="2" x14ac:dyDescent="0.2">
      <c r="B489" s="692">
        <v>416</v>
      </c>
      <c r="C489" s="692"/>
      <c r="D489" s="692"/>
      <c r="E489" s="692"/>
      <c r="F489" s="35"/>
      <c r="G489" s="32" t="s">
        <v>951</v>
      </c>
      <c r="I489" s="583">
        <f t="shared" si="182"/>
        <v>0</v>
      </c>
      <c r="K489" s="198">
        <v>0</v>
      </c>
      <c r="L489" s="198">
        <v>0</v>
      </c>
      <c r="M489" s="198">
        <v>0</v>
      </c>
      <c r="N489" s="198">
        <v>0</v>
      </c>
      <c r="O489" s="198">
        <v>0</v>
      </c>
      <c r="P489" s="198">
        <v>0</v>
      </c>
      <c r="Q489" s="198">
        <v>0</v>
      </c>
      <c r="R489" s="198">
        <v>0</v>
      </c>
      <c r="S489" s="198">
        <v>0</v>
      </c>
      <c r="T489" s="198">
        <v>0</v>
      </c>
      <c r="U489" s="198">
        <v>0</v>
      </c>
      <c r="V489" s="198">
        <v>0</v>
      </c>
    </row>
    <row r="490" spans="2:22" ht="25.5" outlineLevel="2" x14ac:dyDescent="0.2">
      <c r="B490" s="692">
        <v>417</v>
      </c>
      <c r="C490" s="692"/>
      <c r="D490" s="692"/>
      <c r="E490" s="692"/>
      <c r="F490" s="35"/>
      <c r="G490" s="32" t="s">
        <v>952</v>
      </c>
      <c r="I490" s="583">
        <f t="shared" si="182"/>
        <v>0</v>
      </c>
      <c r="K490" s="198">
        <v>0</v>
      </c>
      <c r="L490" s="198">
        <v>0</v>
      </c>
      <c r="M490" s="198">
        <v>0</v>
      </c>
      <c r="N490" s="198">
        <v>0</v>
      </c>
      <c r="O490" s="198">
        <v>0</v>
      </c>
      <c r="P490" s="198">
        <v>0</v>
      </c>
      <c r="Q490" s="198">
        <v>0</v>
      </c>
      <c r="R490" s="198">
        <v>0</v>
      </c>
      <c r="S490" s="198">
        <v>0</v>
      </c>
      <c r="T490" s="198">
        <v>0</v>
      </c>
      <c r="U490" s="198">
        <v>0</v>
      </c>
      <c r="V490" s="198">
        <v>0</v>
      </c>
    </row>
    <row r="491" spans="2:22" ht="25.5" outlineLevel="2" x14ac:dyDescent="0.2">
      <c r="B491" s="692">
        <v>418</v>
      </c>
      <c r="C491" s="692"/>
      <c r="D491" s="692"/>
      <c r="E491" s="692"/>
      <c r="F491" s="35"/>
      <c r="G491" s="32" t="s">
        <v>953</v>
      </c>
      <c r="I491" s="583">
        <f t="shared" si="182"/>
        <v>0</v>
      </c>
      <c r="K491" s="198">
        <v>0</v>
      </c>
      <c r="L491" s="198">
        <v>0</v>
      </c>
      <c r="M491" s="198">
        <v>0</v>
      </c>
      <c r="N491" s="198">
        <v>0</v>
      </c>
      <c r="O491" s="198">
        <v>0</v>
      </c>
      <c r="P491" s="198">
        <v>0</v>
      </c>
      <c r="Q491" s="198">
        <v>0</v>
      </c>
      <c r="R491" s="198">
        <v>0</v>
      </c>
      <c r="S491" s="198">
        <v>0</v>
      </c>
      <c r="T491" s="198">
        <v>0</v>
      </c>
      <c r="U491" s="198">
        <v>0</v>
      </c>
      <c r="V491" s="198">
        <v>0</v>
      </c>
    </row>
    <row r="492" spans="2:22" outlineLevel="2" x14ac:dyDescent="0.2">
      <c r="B492" s="692">
        <v>419</v>
      </c>
      <c r="C492" s="692"/>
      <c r="D492" s="692"/>
      <c r="E492" s="692"/>
      <c r="F492" s="35"/>
      <c r="G492" s="32" t="s">
        <v>954</v>
      </c>
      <c r="I492" s="583">
        <f t="shared" si="182"/>
        <v>0</v>
      </c>
      <c r="K492" s="198">
        <v>0</v>
      </c>
      <c r="L492" s="198">
        <v>0</v>
      </c>
      <c r="M492" s="198">
        <v>0</v>
      </c>
      <c r="N492" s="198">
        <v>0</v>
      </c>
      <c r="O492" s="198">
        <v>0</v>
      </c>
      <c r="P492" s="198">
        <v>0</v>
      </c>
      <c r="Q492" s="198">
        <v>0</v>
      </c>
      <c r="R492" s="198">
        <v>0</v>
      </c>
      <c r="S492" s="198">
        <v>0</v>
      </c>
      <c r="T492" s="198">
        <v>0</v>
      </c>
      <c r="U492" s="198">
        <v>0</v>
      </c>
      <c r="V492" s="198">
        <v>0</v>
      </c>
    </row>
    <row r="493" spans="2:22" outlineLevel="1" x14ac:dyDescent="0.2">
      <c r="B493" s="694">
        <v>4200</v>
      </c>
      <c r="C493" s="694"/>
      <c r="D493" s="694"/>
      <c r="E493" s="694"/>
      <c r="F493" s="50"/>
      <c r="G493" s="51" t="s">
        <v>67</v>
      </c>
      <c r="I493" s="582">
        <f t="shared" si="182"/>
        <v>0</v>
      </c>
      <c r="K493" s="200">
        <f t="shared" ref="K493:V493" si="191">SUM(K494,K496,K497,K498,K499)</f>
        <v>0</v>
      </c>
      <c r="L493" s="200">
        <f t="shared" si="191"/>
        <v>0</v>
      </c>
      <c r="M493" s="200">
        <f t="shared" si="191"/>
        <v>0</v>
      </c>
      <c r="N493" s="200">
        <f t="shared" si="191"/>
        <v>0</v>
      </c>
      <c r="O493" s="200">
        <f t="shared" si="191"/>
        <v>0</v>
      </c>
      <c r="P493" s="200">
        <f t="shared" si="191"/>
        <v>0</v>
      </c>
      <c r="Q493" s="200">
        <f t="shared" si="191"/>
        <v>0</v>
      </c>
      <c r="R493" s="200">
        <f t="shared" si="191"/>
        <v>0</v>
      </c>
      <c r="S493" s="200">
        <f t="shared" si="191"/>
        <v>0</v>
      </c>
      <c r="T493" s="200">
        <f t="shared" si="191"/>
        <v>0</v>
      </c>
      <c r="U493" s="200">
        <f t="shared" si="191"/>
        <v>0</v>
      </c>
      <c r="V493" s="200">
        <f t="shared" si="191"/>
        <v>0</v>
      </c>
    </row>
    <row r="494" spans="2:22" ht="25.5" outlineLevel="2" x14ac:dyDescent="0.2">
      <c r="B494" s="692">
        <v>421</v>
      </c>
      <c r="C494" s="692"/>
      <c r="D494" s="692"/>
      <c r="E494" s="692"/>
      <c r="F494" s="35"/>
      <c r="G494" s="32" t="s">
        <v>955</v>
      </c>
      <c r="I494" s="583">
        <f t="shared" si="182"/>
        <v>0</v>
      </c>
      <c r="K494" s="198">
        <f t="shared" ref="K494:V494" si="192">SUM(K495)</f>
        <v>0</v>
      </c>
      <c r="L494" s="198">
        <f t="shared" si="192"/>
        <v>0</v>
      </c>
      <c r="M494" s="198">
        <f t="shared" si="192"/>
        <v>0</v>
      </c>
      <c r="N494" s="198">
        <f t="shared" si="192"/>
        <v>0</v>
      </c>
      <c r="O494" s="198">
        <f t="shared" si="192"/>
        <v>0</v>
      </c>
      <c r="P494" s="198">
        <f t="shared" si="192"/>
        <v>0</v>
      </c>
      <c r="Q494" s="198">
        <f t="shared" si="192"/>
        <v>0</v>
      </c>
      <c r="R494" s="198">
        <f t="shared" si="192"/>
        <v>0</v>
      </c>
      <c r="S494" s="198">
        <f t="shared" si="192"/>
        <v>0</v>
      </c>
      <c r="T494" s="198">
        <f t="shared" si="192"/>
        <v>0</v>
      </c>
      <c r="U494" s="198">
        <f t="shared" si="192"/>
        <v>0</v>
      </c>
      <c r="V494" s="198">
        <f t="shared" si="192"/>
        <v>0</v>
      </c>
    </row>
    <row r="495" spans="2:22" s="23" customFormat="1" outlineLevel="3" x14ac:dyDescent="0.2">
      <c r="B495" s="688">
        <v>42103</v>
      </c>
      <c r="C495" s="688"/>
      <c r="D495" s="688"/>
      <c r="E495" s="688"/>
      <c r="F495" s="36"/>
      <c r="G495" s="342" t="s">
        <v>1384</v>
      </c>
      <c r="I495" s="578">
        <f t="shared" si="182"/>
        <v>0</v>
      </c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</row>
    <row r="496" spans="2:22" ht="25.5" outlineLevel="2" x14ac:dyDescent="0.2">
      <c r="B496" s="692">
        <v>422</v>
      </c>
      <c r="C496" s="692"/>
      <c r="D496" s="692"/>
      <c r="E496" s="692"/>
      <c r="F496" s="35"/>
      <c r="G496" s="32" t="s">
        <v>956</v>
      </c>
      <c r="I496" s="583">
        <f t="shared" si="182"/>
        <v>0</v>
      </c>
      <c r="K496" s="198">
        <v>0</v>
      </c>
      <c r="L496" s="198">
        <v>0</v>
      </c>
      <c r="M496" s="198">
        <v>0</v>
      </c>
      <c r="N496" s="198">
        <v>0</v>
      </c>
      <c r="O496" s="198">
        <v>0</v>
      </c>
      <c r="P496" s="198">
        <v>0</v>
      </c>
      <c r="Q496" s="198">
        <v>0</v>
      </c>
      <c r="R496" s="198">
        <v>0</v>
      </c>
      <c r="S496" s="198">
        <v>0</v>
      </c>
      <c r="T496" s="198">
        <v>0</v>
      </c>
      <c r="U496" s="198">
        <v>0</v>
      </c>
      <c r="V496" s="198">
        <v>0</v>
      </c>
    </row>
    <row r="497" spans="2:22" ht="25.5" outlineLevel="2" x14ac:dyDescent="0.2">
      <c r="B497" s="692">
        <v>423</v>
      </c>
      <c r="C497" s="692"/>
      <c r="D497" s="692"/>
      <c r="E497" s="692"/>
      <c r="F497" s="35"/>
      <c r="G497" s="32" t="s">
        <v>957</v>
      </c>
      <c r="I497" s="583">
        <f t="shared" si="182"/>
        <v>0</v>
      </c>
      <c r="K497" s="198">
        <v>0</v>
      </c>
      <c r="L497" s="198">
        <v>0</v>
      </c>
      <c r="M497" s="198">
        <v>0</v>
      </c>
      <c r="N497" s="198">
        <v>0</v>
      </c>
      <c r="O497" s="198">
        <v>0</v>
      </c>
      <c r="P497" s="198">
        <v>0</v>
      </c>
      <c r="Q497" s="198">
        <v>0</v>
      </c>
      <c r="R497" s="198">
        <v>0</v>
      </c>
      <c r="S497" s="198">
        <v>0</v>
      </c>
      <c r="T497" s="198">
        <v>0</v>
      </c>
      <c r="U497" s="198">
        <v>0</v>
      </c>
      <c r="V497" s="198">
        <v>0</v>
      </c>
    </row>
    <row r="498" spans="2:22" outlineLevel="2" x14ac:dyDescent="0.2">
      <c r="B498" s="692">
        <v>424</v>
      </c>
      <c r="C498" s="692"/>
      <c r="D498" s="692"/>
      <c r="E498" s="692"/>
      <c r="F498" s="35"/>
      <c r="G498" s="32" t="s">
        <v>958</v>
      </c>
      <c r="I498" s="583">
        <f t="shared" si="182"/>
        <v>0</v>
      </c>
      <c r="K498" s="198">
        <v>0</v>
      </c>
      <c r="L498" s="198">
        <v>0</v>
      </c>
      <c r="M498" s="198">
        <v>0</v>
      </c>
      <c r="N498" s="198">
        <v>0</v>
      </c>
      <c r="O498" s="198">
        <v>0</v>
      </c>
      <c r="P498" s="198">
        <v>0</v>
      </c>
      <c r="Q498" s="198">
        <v>0</v>
      </c>
      <c r="R498" s="198">
        <v>0</v>
      </c>
      <c r="S498" s="198">
        <v>0</v>
      </c>
      <c r="T498" s="198">
        <v>0</v>
      </c>
      <c r="U498" s="198">
        <v>0</v>
      </c>
      <c r="V498" s="198">
        <v>0</v>
      </c>
    </row>
    <row r="499" spans="2:22" outlineLevel="2" x14ac:dyDescent="0.2">
      <c r="B499" s="692">
        <v>425</v>
      </c>
      <c r="C499" s="692"/>
      <c r="D499" s="692"/>
      <c r="E499" s="692"/>
      <c r="F499" s="35"/>
      <c r="G499" s="32" t="s">
        <v>959</v>
      </c>
      <c r="I499" s="583">
        <f t="shared" si="182"/>
        <v>0</v>
      </c>
      <c r="K499" s="198">
        <f t="shared" ref="K499:V499" si="193">SUM(K500:K504)</f>
        <v>0</v>
      </c>
      <c r="L499" s="198">
        <f t="shared" si="193"/>
        <v>0</v>
      </c>
      <c r="M499" s="198">
        <f t="shared" si="193"/>
        <v>0</v>
      </c>
      <c r="N499" s="198">
        <f t="shared" si="193"/>
        <v>0</v>
      </c>
      <c r="O499" s="198">
        <f t="shared" si="193"/>
        <v>0</v>
      </c>
      <c r="P499" s="198">
        <f t="shared" si="193"/>
        <v>0</v>
      </c>
      <c r="Q499" s="198">
        <f t="shared" si="193"/>
        <v>0</v>
      </c>
      <c r="R499" s="198">
        <f t="shared" si="193"/>
        <v>0</v>
      </c>
      <c r="S499" s="198">
        <f t="shared" si="193"/>
        <v>0</v>
      </c>
      <c r="T499" s="198">
        <f t="shared" si="193"/>
        <v>0</v>
      </c>
      <c r="U499" s="198">
        <f t="shared" si="193"/>
        <v>0</v>
      </c>
      <c r="V499" s="198">
        <f t="shared" si="193"/>
        <v>0</v>
      </c>
    </row>
    <row r="500" spans="2:22" s="23" customFormat="1" outlineLevel="3" x14ac:dyDescent="0.2">
      <c r="B500" s="688">
        <v>42501</v>
      </c>
      <c r="C500" s="688"/>
      <c r="D500" s="688"/>
      <c r="E500" s="688"/>
      <c r="F500" s="36"/>
      <c r="G500" s="342" t="s">
        <v>1385</v>
      </c>
      <c r="I500" s="578">
        <f t="shared" si="182"/>
        <v>0</v>
      </c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</row>
    <row r="501" spans="2:22" s="23" customFormat="1" outlineLevel="3" x14ac:dyDescent="0.2">
      <c r="B501" s="688">
        <v>42502</v>
      </c>
      <c r="C501" s="688"/>
      <c r="D501" s="688"/>
      <c r="E501" s="688"/>
      <c r="F501" s="36"/>
      <c r="G501" s="342" t="s">
        <v>1387</v>
      </c>
      <c r="I501" s="578">
        <f t="shared" si="182"/>
        <v>0</v>
      </c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</row>
    <row r="502" spans="2:22" s="23" customFormat="1" outlineLevel="3" x14ac:dyDescent="0.2">
      <c r="B502" s="688">
        <v>42503</v>
      </c>
      <c r="C502" s="688"/>
      <c r="D502" s="688"/>
      <c r="E502" s="688"/>
      <c r="F502" s="36"/>
      <c r="G502" s="342" t="s">
        <v>1388</v>
      </c>
      <c r="I502" s="578">
        <f t="shared" si="182"/>
        <v>0</v>
      </c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</row>
    <row r="503" spans="2:22" s="23" customFormat="1" outlineLevel="3" x14ac:dyDescent="0.2">
      <c r="B503" s="688">
        <v>42504</v>
      </c>
      <c r="C503" s="688"/>
      <c r="D503" s="688"/>
      <c r="E503" s="688"/>
      <c r="F503" s="36"/>
      <c r="G503" s="342" t="s">
        <v>1386</v>
      </c>
      <c r="I503" s="578">
        <f t="shared" si="182"/>
        <v>0</v>
      </c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</row>
    <row r="504" spans="2:22" s="23" customFormat="1" outlineLevel="3" x14ac:dyDescent="0.2">
      <c r="B504" s="685">
        <v>42505</v>
      </c>
      <c r="C504" s="686"/>
      <c r="D504" s="686"/>
      <c r="E504" s="687"/>
      <c r="F504" s="36"/>
      <c r="G504" s="342" t="s">
        <v>1386</v>
      </c>
      <c r="I504" s="578">
        <f t="shared" si="182"/>
        <v>0</v>
      </c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</row>
    <row r="505" spans="2:22" outlineLevel="1" x14ac:dyDescent="0.2">
      <c r="B505" s="694">
        <v>4300</v>
      </c>
      <c r="C505" s="694"/>
      <c r="D505" s="694"/>
      <c r="E505" s="694"/>
      <c r="F505" s="50"/>
      <c r="G505" s="51" t="s">
        <v>68</v>
      </c>
      <c r="I505" s="582">
        <f t="shared" si="182"/>
        <v>0</v>
      </c>
      <c r="K505" s="200">
        <f t="shared" ref="K505:V505" si="194">SUM(K506,K507,K508,K509,K511,K512,K513,K514,K515)</f>
        <v>0</v>
      </c>
      <c r="L505" s="200">
        <f t="shared" si="194"/>
        <v>0</v>
      </c>
      <c r="M505" s="200">
        <f t="shared" si="194"/>
        <v>0</v>
      </c>
      <c r="N505" s="200">
        <f t="shared" si="194"/>
        <v>0</v>
      </c>
      <c r="O505" s="200">
        <f t="shared" si="194"/>
        <v>0</v>
      </c>
      <c r="P505" s="200">
        <f t="shared" si="194"/>
        <v>0</v>
      </c>
      <c r="Q505" s="200">
        <f t="shared" si="194"/>
        <v>0</v>
      </c>
      <c r="R505" s="200">
        <f t="shared" si="194"/>
        <v>0</v>
      </c>
      <c r="S505" s="200">
        <f t="shared" si="194"/>
        <v>0</v>
      </c>
      <c r="T505" s="200">
        <f t="shared" si="194"/>
        <v>0</v>
      </c>
      <c r="U505" s="200">
        <f t="shared" si="194"/>
        <v>0</v>
      </c>
      <c r="V505" s="200">
        <f t="shared" si="194"/>
        <v>0</v>
      </c>
    </row>
    <row r="506" spans="2:22" outlineLevel="2" x14ac:dyDescent="0.2">
      <c r="B506" s="692">
        <v>431</v>
      </c>
      <c r="C506" s="692"/>
      <c r="D506" s="692"/>
      <c r="E506" s="692"/>
      <c r="F506" s="35"/>
      <c r="G506" s="32" t="s">
        <v>961</v>
      </c>
      <c r="I506" s="583">
        <f t="shared" si="182"/>
        <v>0</v>
      </c>
      <c r="K506" s="198">
        <v>0</v>
      </c>
      <c r="L506" s="198">
        <v>0</v>
      </c>
      <c r="M506" s="198">
        <v>0</v>
      </c>
      <c r="N506" s="198">
        <v>0</v>
      </c>
      <c r="O506" s="198">
        <v>0</v>
      </c>
      <c r="P506" s="198">
        <v>0</v>
      </c>
      <c r="Q506" s="198">
        <v>0</v>
      </c>
      <c r="R506" s="198">
        <v>0</v>
      </c>
      <c r="S506" s="198">
        <v>0</v>
      </c>
      <c r="T506" s="198">
        <v>0</v>
      </c>
      <c r="U506" s="198">
        <v>0</v>
      </c>
      <c r="V506" s="198">
        <v>0</v>
      </c>
    </row>
    <row r="507" spans="2:22" outlineLevel="2" x14ac:dyDescent="0.2">
      <c r="B507" s="692">
        <v>432</v>
      </c>
      <c r="C507" s="692"/>
      <c r="D507" s="692"/>
      <c r="E507" s="692"/>
      <c r="F507" s="35"/>
      <c r="G507" s="32" t="s">
        <v>962</v>
      </c>
      <c r="I507" s="583">
        <f t="shared" si="182"/>
        <v>0</v>
      </c>
      <c r="K507" s="198">
        <v>0</v>
      </c>
      <c r="L507" s="198">
        <v>0</v>
      </c>
      <c r="M507" s="198">
        <v>0</v>
      </c>
      <c r="N507" s="198">
        <v>0</v>
      </c>
      <c r="O507" s="198">
        <v>0</v>
      </c>
      <c r="P507" s="198">
        <v>0</v>
      </c>
      <c r="Q507" s="198">
        <v>0</v>
      </c>
      <c r="R507" s="198">
        <v>0</v>
      </c>
      <c r="S507" s="198">
        <v>0</v>
      </c>
      <c r="T507" s="198">
        <v>0</v>
      </c>
      <c r="U507" s="198">
        <v>0</v>
      </c>
      <c r="V507" s="198">
        <v>0</v>
      </c>
    </row>
    <row r="508" spans="2:22" outlineLevel="2" x14ac:dyDescent="0.2">
      <c r="B508" s="692">
        <v>433</v>
      </c>
      <c r="C508" s="692"/>
      <c r="D508" s="692"/>
      <c r="E508" s="692"/>
      <c r="F508" s="35"/>
      <c r="G508" s="32" t="s">
        <v>963</v>
      </c>
      <c r="I508" s="583">
        <f t="shared" si="182"/>
        <v>0</v>
      </c>
      <c r="K508" s="198">
        <v>0</v>
      </c>
      <c r="L508" s="198">
        <v>0</v>
      </c>
      <c r="M508" s="198">
        <v>0</v>
      </c>
      <c r="N508" s="198">
        <v>0</v>
      </c>
      <c r="O508" s="198">
        <v>0</v>
      </c>
      <c r="P508" s="198">
        <v>0</v>
      </c>
      <c r="Q508" s="198">
        <v>0</v>
      </c>
      <c r="R508" s="198">
        <v>0</v>
      </c>
      <c r="S508" s="198">
        <v>0</v>
      </c>
      <c r="T508" s="198">
        <v>0</v>
      </c>
      <c r="U508" s="198">
        <v>0</v>
      </c>
      <c r="V508" s="198">
        <v>0</v>
      </c>
    </row>
    <row r="509" spans="2:22" outlineLevel="2" x14ac:dyDescent="0.2">
      <c r="B509" s="692">
        <v>434</v>
      </c>
      <c r="C509" s="692"/>
      <c r="D509" s="692"/>
      <c r="E509" s="692"/>
      <c r="F509" s="35"/>
      <c r="G509" s="32" t="s">
        <v>964</v>
      </c>
      <c r="I509" s="583">
        <f t="shared" si="182"/>
        <v>0</v>
      </c>
      <c r="K509" s="198">
        <f t="shared" ref="K509:V509" si="195">+K510</f>
        <v>0</v>
      </c>
      <c r="L509" s="198">
        <f t="shared" si="195"/>
        <v>0</v>
      </c>
      <c r="M509" s="198">
        <f t="shared" si="195"/>
        <v>0</v>
      </c>
      <c r="N509" s="198">
        <f t="shared" si="195"/>
        <v>0</v>
      </c>
      <c r="O509" s="198">
        <f t="shared" si="195"/>
        <v>0</v>
      </c>
      <c r="P509" s="198">
        <f t="shared" si="195"/>
        <v>0</v>
      </c>
      <c r="Q509" s="198">
        <f t="shared" si="195"/>
        <v>0</v>
      </c>
      <c r="R509" s="198">
        <f t="shared" si="195"/>
        <v>0</v>
      </c>
      <c r="S509" s="198">
        <f t="shared" si="195"/>
        <v>0</v>
      </c>
      <c r="T509" s="198">
        <f t="shared" si="195"/>
        <v>0</v>
      </c>
      <c r="U509" s="198">
        <f t="shared" si="195"/>
        <v>0</v>
      </c>
      <c r="V509" s="198">
        <f t="shared" si="195"/>
        <v>0</v>
      </c>
    </row>
    <row r="510" spans="2:22" s="23" customFormat="1" outlineLevel="3" x14ac:dyDescent="0.2">
      <c r="B510" s="688">
        <v>43401</v>
      </c>
      <c r="C510" s="688"/>
      <c r="D510" s="688"/>
      <c r="E510" s="688"/>
      <c r="F510" s="36"/>
      <c r="G510" s="34" t="s">
        <v>960</v>
      </c>
      <c r="I510" s="578">
        <f t="shared" si="182"/>
        <v>0</v>
      </c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</row>
    <row r="511" spans="2:22" outlineLevel="2" x14ac:dyDescent="0.2">
      <c r="B511" s="692">
        <v>435</v>
      </c>
      <c r="C511" s="692"/>
      <c r="D511" s="692"/>
      <c r="E511" s="692"/>
      <c r="F511" s="35"/>
      <c r="G511" s="32" t="s">
        <v>965</v>
      </c>
      <c r="I511" s="583">
        <f t="shared" si="182"/>
        <v>0</v>
      </c>
      <c r="K511" s="198">
        <v>0</v>
      </c>
      <c r="L511" s="198">
        <v>0</v>
      </c>
      <c r="M511" s="198">
        <v>0</v>
      </c>
      <c r="N511" s="198">
        <v>0</v>
      </c>
      <c r="O511" s="198">
        <v>0</v>
      </c>
      <c r="P511" s="198">
        <v>0</v>
      </c>
      <c r="Q511" s="198">
        <v>0</v>
      </c>
      <c r="R511" s="198">
        <v>0</v>
      </c>
      <c r="S511" s="198">
        <v>0</v>
      </c>
      <c r="T511" s="198">
        <v>0</v>
      </c>
      <c r="U511" s="198">
        <v>0</v>
      </c>
      <c r="V511" s="198">
        <v>0</v>
      </c>
    </row>
    <row r="512" spans="2:22" outlineLevel="2" x14ac:dyDescent="0.2">
      <c r="B512" s="692">
        <v>436</v>
      </c>
      <c r="C512" s="692"/>
      <c r="D512" s="692"/>
      <c r="E512" s="692"/>
      <c r="F512" s="35"/>
      <c r="G512" s="32" t="s">
        <v>966</v>
      </c>
      <c r="I512" s="583">
        <f t="shared" si="182"/>
        <v>0</v>
      </c>
      <c r="K512" s="198">
        <v>0</v>
      </c>
      <c r="L512" s="198">
        <v>0</v>
      </c>
      <c r="M512" s="198">
        <v>0</v>
      </c>
      <c r="N512" s="198">
        <v>0</v>
      </c>
      <c r="O512" s="198">
        <v>0</v>
      </c>
      <c r="P512" s="198">
        <v>0</v>
      </c>
      <c r="Q512" s="198">
        <v>0</v>
      </c>
      <c r="R512" s="198">
        <v>0</v>
      </c>
      <c r="S512" s="198">
        <v>0</v>
      </c>
      <c r="T512" s="198">
        <v>0</v>
      </c>
      <c r="U512" s="198">
        <v>0</v>
      </c>
      <c r="V512" s="198">
        <v>0</v>
      </c>
    </row>
    <row r="513" spans="2:22" outlineLevel="2" x14ac:dyDescent="0.2">
      <c r="B513" s="692">
        <v>437</v>
      </c>
      <c r="C513" s="692"/>
      <c r="D513" s="692"/>
      <c r="E513" s="692"/>
      <c r="F513" s="35"/>
      <c r="G513" s="32" t="s">
        <v>967</v>
      </c>
      <c r="I513" s="583">
        <f t="shared" si="182"/>
        <v>0</v>
      </c>
      <c r="K513" s="198">
        <v>0</v>
      </c>
      <c r="L513" s="198">
        <v>0</v>
      </c>
      <c r="M513" s="198">
        <v>0</v>
      </c>
      <c r="N513" s="198">
        <v>0</v>
      </c>
      <c r="O513" s="198">
        <v>0</v>
      </c>
      <c r="P513" s="198">
        <v>0</v>
      </c>
      <c r="Q513" s="198">
        <v>0</v>
      </c>
      <c r="R513" s="198">
        <v>0</v>
      </c>
      <c r="S513" s="198">
        <v>0</v>
      </c>
      <c r="T513" s="198">
        <v>0</v>
      </c>
      <c r="U513" s="198">
        <v>0</v>
      </c>
      <c r="V513" s="198">
        <v>0</v>
      </c>
    </row>
    <row r="514" spans="2:22" outlineLevel="2" x14ac:dyDescent="0.2">
      <c r="B514" s="692">
        <v>438</v>
      </c>
      <c r="C514" s="692"/>
      <c r="D514" s="692"/>
      <c r="E514" s="692"/>
      <c r="F514" s="35"/>
      <c r="G514" s="32" t="s">
        <v>968</v>
      </c>
      <c r="I514" s="583">
        <f t="shared" si="182"/>
        <v>0</v>
      </c>
      <c r="K514" s="198">
        <v>0</v>
      </c>
      <c r="L514" s="198">
        <v>0</v>
      </c>
      <c r="M514" s="198">
        <v>0</v>
      </c>
      <c r="N514" s="198">
        <v>0</v>
      </c>
      <c r="O514" s="198">
        <v>0</v>
      </c>
      <c r="P514" s="198">
        <v>0</v>
      </c>
      <c r="Q514" s="198">
        <v>0</v>
      </c>
      <c r="R514" s="198">
        <v>0</v>
      </c>
      <c r="S514" s="198">
        <v>0</v>
      </c>
      <c r="T514" s="198">
        <v>0</v>
      </c>
      <c r="U514" s="198">
        <v>0</v>
      </c>
      <c r="V514" s="198">
        <v>0</v>
      </c>
    </row>
    <row r="515" spans="2:22" outlineLevel="2" x14ac:dyDescent="0.2">
      <c r="B515" s="692">
        <v>439</v>
      </c>
      <c r="C515" s="692"/>
      <c r="D515" s="692"/>
      <c r="E515" s="692"/>
      <c r="F515" s="35"/>
      <c r="G515" s="32" t="s">
        <v>969</v>
      </c>
      <c r="I515" s="583">
        <f t="shared" si="182"/>
        <v>0</v>
      </c>
      <c r="K515" s="198">
        <f t="shared" ref="K515:V515" si="196">SUM(K516)</f>
        <v>0</v>
      </c>
      <c r="L515" s="198">
        <f t="shared" si="196"/>
        <v>0</v>
      </c>
      <c r="M515" s="198">
        <f t="shared" si="196"/>
        <v>0</v>
      </c>
      <c r="N515" s="198">
        <f t="shared" si="196"/>
        <v>0</v>
      </c>
      <c r="O515" s="198">
        <f t="shared" si="196"/>
        <v>0</v>
      </c>
      <c r="P515" s="198">
        <f t="shared" si="196"/>
        <v>0</v>
      </c>
      <c r="Q515" s="198">
        <f t="shared" si="196"/>
        <v>0</v>
      </c>
      <c r="R515" s="198">
        <f t="shared" si="196"/>
        <v>0</v>
      </c>
      <c r="S515" s="198">
        <f t="shared" si="196"/>
        <v>0</v>
      </c>
      <c r="T515" s="198">
        <f t="shared" si="196"/>
        <v>0</v>
      </c>
      <c r="U515" s="198">
        <f t="shared" si="196"/>
        <v>0</v>
      </c>
      <c r="V515" s="198">
        <f t="shared" si="196"/>
        <v>0</v>
      </c>
    </row>
    <row r="516" spans="2:22" s="23" customFormat="1" outlineLevel="3" x14ac:dyDescent="0.2">
      <c r="B516" s="685">
        <v>43901</v>
      </c>
      <c r="C516" s="686"/>
      <c r="D516" s="686"/>
      <c r="E516" s="687"/>
      <c r="F516" s="36"/>
      <c r="G516" s="342" t="s">
        <v>1389</v>
      </c>
      <c r="I516" s="578">
        <f t="shared" si="182"/>
        <v>0</v>
      </c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</row>
    <row r="517" spans="2:22" outlineLevel="1" x14ac:dyDescent="0.2">
      <c r="B517" s="694">
        <v>4400</v>
      </c>
      <c r="C517" s="694"/>
      <c r="D517" s="694"/>
      <c r="E517" s="694"/>
      <c r="F517" s="50"/>
      <c r="G517" s="51" t="s">
        <v>69</v>
      </c>
      <c r="I517" s="582">
        <f t="shared" si="182"/>
        <v>0</v>
      </c>
      <c r="K517" s="200">
        <f t="shared" ref="K517:V517" si="197">SUM(K518,K523,K525,K528,K530,K535,K536,K539)</f>
        <v>0</v>
      </c>
      <c r="L517" s="200">
        <f t="shared" si="197"/>
        <v>0</v>
      </c>
      <c r="M517" s="200">
        <f t="shared" si="197"/>
        <v>0</v>
      </c>
      <c r="N517" s="200">
        <f t="shared" si="197"/>
        <v>0</v>
      </c>
      <c r="O517" s="200">
        <f t="shared" si="197"/>
        <v>0</v>
      </c>
      <c r="P517" s="200">
        <f t="shared" si="197"/>
        <v>0</v>
      </c>
      <c r="Q517" s="200">
        <f t="shared" si="197"/>
        <v>0</v>
      </c>
      <c r="R517" s="200">
        <f t="shared" si="197"/>
        <v>0</v>
      </c>
      <c r="S517" s="200">
        <f t="shared" si="197"/>
        <v>0</v>
      </c>
      <c r="T517" s="200">
        <f t="shared" si="197"/>
        <v>0</v>
      </c>
      <c r="U517" s="200">
        <f t="shared" si="197"/>
        <v>0</v>
      </c>
      <c r="V517" s="200">
        <f t="shared" si="197"/>
        <v>0</v>
      </c>
    </row>
    <row r="518" spans="2:22" outlineLevel="2" x14ac:dyDescent="0.2">
      <c r="B518" s="692">
        <v>441</v>
      </c>
      <c r="C518" s="692"/>
      <c r="D518" s="692"/>
      <c r="E518" s="692"/>
      <c r="F518" s="35"/>
      <c r="G518" s="344" t="s">
        <v>1394</v>
      </c>
      <c r="I518" s="583">
        <f t="shared" si="182"/>
        <v>0</v>
      </c>
      <c r="K518" s="198">
        <f t="shared" ref="K518:V518" si="198">SUM(K519:K522)</f>
        <v>0</v>
      </c>
      <c r="L518" s="198">
        <f t="shared" si="198"/>
        <v>0</v>
      </c>
      <c r="M518" s="198">
        <f t="shared" si="198"/>
        <v>0</v>
      </c>
      <c r="N518" s="198">
        <f t="shared" si="198"/>
        <v>0</v>
      </c>
      <c r="O518" s="198">
        <f t="shared" si="198"/>
        <v>0</v>
      </c>
      <c r="P518" s="198">
        <f t="shared" si="198"/>
        <v>0</v>
      </c>
      <c r="Q518" s="198">
        <f t="shared" si="198"/>
        <v>0</v>
      </c>
      <c r="R518" s="198">
        <f t="shared" si="198"/>
        <v>0</v>
      </c>
      <c r="S518" s="198">
        <f t="shared" si="198"/>
        <v>0</v>
      </c>
      <c r="T518" s="198">
        <f t="shared" si="198"/>
        <v>0</v>
      </c>
      <c r="U518" s="198">
        <f t="shared" si="198"/>
        <v>0</v>
      </c>
      <c r="V518" s="198">
        <f t="shared" si="198"/>
        <v>0</v>
      </c>
    </row>
    <row r="519" spans="2:22" s="23" customFormat="1" outlineLevel="3" x14ac:dyDescent="0.2">
      <c r="B519" s="688">
        <v>44101</v>
      </c>
      <c r="C519" s="688"/>
      <c r="D519" s="688"/>
      <c r="E519" s="688"/>
      <c r="F519" s="36"/>
      <c r="G519" s="34" t="s">
        <v>760</v>
      </c>
      <c r="I519" s="578">
        <f t="shared" si="182"/>
        <v>0</v>
      </c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</row>
    <row r="520" spans="2:22" s="23" customFormat="1" outlineLevel="3" x14ac:dyDescent="0.2">
      <c r="B520" s="688">
        <v>44102</v>
      </c>
      <c r="C520" s="688"/>
      <c r="D520" s="688"/>
      <c r="E520" s="688"/>
      <c r="F520" s="36"/>
      <c r="G520" s="34" t="s">
        <v>761</v>
      </c>
      <c r="I520" s="578">
        <f t="shared" si="182"/>
        <v>0</v>
      </c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</row>
    <row r="521" spans="2:22" s="23" customFormat="1" outlineLevel="3" x14ac:dyDescent="0.2">
      <c r="B521" s="688">
        <v>44103</v>
      </c>
      <c r="C521" s="688"/>
      <c r="D521" s="688"/>
      <c r="E521" s="688"/>
      <c r="F521" s="36"/>
      <c r="G521" s="34" t="s">
        <v>762</v>
      </c>
      <c r="I521" s="578">
        <f t="shared" si="182"/>
        <v>0</v>
      </c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</row>
    <row r="522" spans="2:22" s="23" customFormat="1" outlineLevel="3" x14ac:dyDescent="0.2">
      <c r="B522" s="688">
        <v>44109</v>
      </c>
      <c r="C522" s="688"/>
      <c r="D522" s="688"/>
      <c r="E522" s="688"/>
      <c r="F522" s="36"/>
      <c r="G522" s="34" t="s">
        <v>763</v>
      </c>
      <c r="I522" s="578">
        <f t="shared" si="182"/>
        <v>0</v>
      </c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</row>
    <row r="523" spans="2:22" outlineLevel="2" x14ac:dyDescent="0.2">
      <c r="B523" s="692">
        <v>442</v>
      </c>
      <c r="C523" s="692"/>
      <c r="D523" s="692"/>
      <c r="E523" s="692"/>
      <c r="F523" s="35"/>
      <c r="G523" s="344" t="s">
        <v>1390</v>
      </c>
      <c r="I523" s="583">
        <f t="shared" si="182"/>
        <v>0</v>
      </c>
      <c r="K523" s="198">
        <f t="shared" ref="K523:V523" si="199">SUM(K524)</f>
        <v>0</v>
      </c>
      <c r="L523" s="198">
        <f t="shared" si="199"/>
        <v>0</v>
      </c>
      <c r="M523" s="198">
        <f t="shared" si="199"/>
        <v>0</v>
      </c>
      <c r="N523" s="198">
        <f t="shared" si="199"/>
        <v>0</v>
      </c>
      <c r="O523" s="198">
        <f t="shared" si="199"/>
        <v>0</v>
      </c>
      <c r="P523" s="198">
        <f t="shared" si="199"/>
        <v>0</v>
      </c>
      <c r="Q523" s="198">
        <f t="shared" si="199"/>
        <v>0</v>
      </c>
      <c r="R523" s="198">
        <f t="shared" si="199"/>
        <v>0</v>
      </c>
      <c r="S523" s="198">
        <f t="shared" si="199"/>
        <v>0</v>
      </c>
      <c r="T523" s="198">
        <f t="shared" si="199"/>
        <v>0</v>
      </c>
      <c r="U523" s="198">
        <f t="shared" si="199"/>
        <v>0</v>
      </c>
      <c r="V523" s="198">
        <f t="shared" si="199"/>
        <v>0</v>
      </c>
    </row>
    <row r="524" spans="2:22" s="23" customFormat="1" outlineLevel="3" x14ac:dyDescent="0.2">
      <c r="B524" s="688">
        <v>44201</v>
      </c>
      <c r="C524" s="688"/>
      <c r="D524" s="688"/>
      <c r="E524" s="688"/>
      <c r="F524" s="36"/>
      <c r="G524" s="342" t="s">
        <v>1390</v>
      </c>
      <c r="I524" s="578">
        <f t="shared" si="182"/>
        <v>0</v>
      </c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</row>
    <row r="525" spans="2:22" outlineLevel="2" x14ac:dyDescent="0.2">
      <c r="B525" s="692">
        <v>443</v>
      </c>
      <c r="C525" s="692"/>
      <c r="D525" s="692"/>
      <c r="E525" s="692"/>
      <c r="F525" s="35"/>
      <c r="G525" s="344" t="s">
        <v>222</v>
      </c>
      <c r="I525" s="583">
        <f t="shared" si="182"/>
        <v>0</v>
      </c>
      <c r="K525" s="198">
        <f t="shared" ref="K525:V525" si="200">SUM(K526:K527)</f>
        <v>0</v>
      </c>
      <c r="L525" s="198">
        <f t="shared" si="200"/>
        <v>0</v>
      </c>
      <c r="M525" s="198">
        <f t="shared" si="200"/>
        <v>0</v>
      </c>
      <c r="N525" s="198">
        <f t="shared" si="200"/>
        <v>0</v>
      </c>
      <c r="O525" s="198">
        <f t="shared" si="200"/>
        <v>0</v>
      </c>
      <c r="P525" s="198">
        <f t="shared" si="200"/>
        <v>0</v>
      </c>
      <c r="Q525" s="198">
        <f t="shared" si="200"/>
        <v>0</v>
      </c>
      <c r="R525" s="198">
        <f t="shared" si="200"/>
        <v>0</v>
      </c>
      <c r="S525" s="198">
        <f t="shared" si="200"/>
        <v>0</v>
      </c>
      <c r="T525" s="198">
        <f t="shared" si="200"/>
        <v>0</v>
      </c>
      <c r="U525" s="198">
        <f t="shared" si="200"/>
        <v>0</v>
      </c>
      <c r="V525" s="198">
        <f t="shared" si="200"/>
        <v>0</v>
      </c>
    </row>
    <row r="526" spans="2:22" s="23" customFormat="1" outlineLevel="3" x14ac:dyDescent="0.2">
      <c r="B526" s="688">
        <v>44301</v>
      </c>
      <c r="C526" s="688"/>
      <c r="D526" s="688"/>
      <c r="E526" s="688"/>
      <c r="F526" s="36"/>
      <c r="G526" s="346" t="s">
        <v>1391</v>
      </c>
      <c r="I526" s="578">
        <f t="shared" si="182"/>
        <v>0</v>
      </c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</row>
    <row r="527" spans="2:22" s="23" customFormat="1" outlineLevel="3" x14ac:dyDescent="0.2">
      <c r="B527" s="688">
        <v>44302</v>
      </c>
      <c r="C527" s="688"/>
      <c r="D527" s="688"/>
      <c r="E527" s="688"/>
      <c r="F527" s="36"/>
      <c r="G527" s="346" t="s">
        <v>1392</v>
      </c>
      <c r="I527" s="578">
        <f t="shared" si="182"/>
        <v>0</v>
      </c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</row>
    <row r="528" spans="2:22" outlineLevel="2" x14ac:dyDescent="0.2">
      <c r="B528" s="692">
        <v>444</v>
      </c>
      <c r="C528" s="692"/>
      <c r="D528" s="692"/>
      <c r="E528" s="692"/>
      <c r="F528" s="35"/>
      <c r="G528" s="344" t="s">
        <v>1393</v>
      </c>
      <c r="I528" s="583">
        <f t="shared" si="182"/>
        <v>0</v>
      </c>
      <c r="K528" s="198">
        <f t="shared" ref="K528:V528" si="201">SUM(K529)</f>
        <v>0</v>
      </c>
      <c r="L528" s="198">
        <f t="shared" si="201"/>
        <v>0</v>
      </c>
      <c r="M528" s="198">
        <f t="shared" si="201"/>
        <v>0</v>
      </c>
      <c r="N528" s="198">
        <f t="shared" si="201"/>
        <v>0</v>
      </c>
      <c r="O528" s="198">
        <f t="shared" si="201"/>
        <v>0</v>
      </c>
      <c r="P528" s="198">
        <f t="shared" si="201"/>
        <v>0</v>
      </c>
      <c r="Q528" s="198">
        <f t="shared" si="201"/>
        <v>0</v>
      </c>
      <c r="R528" s="198">
        <f t="shared" si="201"/>
        <v>0</v>
      </c>
      <c r="S528" s="198">
        <f t="shared" si="201"/>
        <v>0</v>
      </c>
      <c r="T528" s="198">
        <f t="shared" si="201"/>
        <v>0</v>
      </c>
      <c r="U528" s="198">
        <f t="shared" si="201"/>
        <v>0</v>
      </c>
      <c r="V528" s="198">
        <f t="shared" si="201"/>
        <v>0</v>
      </c>
    </row>
    <row r="529" spans="2:22" s="23" customFormat="1" outlineLevel="3" x14ac:dyDescent="0.2">
      <c r="B529" s="688">
        <v>44401</v>
      </c>
      <c r="C529" s="688"/>
      <c r="D529" s="688"/>
      <c r="E529" s="688"/>
      <c r="F529" s="36"/>
      <c r="G529" s="346" t="s">
        <v>1393</v>
      </c>
      <c r="I529" s="578">
        <f t="shared" si="182"/>
        <v>0</v>
      </c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</row>
    <row r="530" spans="2:22" outlineLevel="2" x14ac:dyDescent="0.2">
      <c r="B530" s="692">
        <v>445</v>
      </c>
      <c r="C530" s="692"/>
      <c r="D530" s="692"/>
      <c r="E530" s="692"/>
      <c r="F530" s="35"/>
      <c r="G530" s="344" t="s">
        <v>1395</v>
      </c>
      <c r="I530" s="583">
        <f t="shared" si="182"/>
        <v>0</v>
      </c>
      <c r="K530" s="198">
        <f t="shared" ref="K530:V530" si="202">SUM(K531:K534)</f>
        <v>0</v>
      </c>
      <c r="L530" s="198">
        <f t="shared" si="202"/>
        <v>0</v>
      </c>
      <c r="M530" s="198">
        <f t="shared" si="202"/>
        <v>0</v>
      </c>
      <c r="N530" s="198">
        <f t="shared" si="202"/>
        <v>0</v>
      </c>
      <c r="O530" s="198">
        <f t="shared" si="202"/>
        <v>0</v>
      </c>
      <c r="P530" s="198">
        <f t="shared" si="202"/>
        <v>0</v>
      </c>
      <c r="Q530" s="198">
        <f t="shared" si="202"/>
        <v>0</v>
      </c>
      <c r="R530" s="198">
        <f t="shared" si="202"/>
        <v>0</v>
      </c>
      <c r="S530" s="198">
        <f t="shared" si="202"/>
        <v>0</v>
      </c>
      <c r="T530" s="198">
        <f t="shared" si="202"/>
        <v>0</v>
      </c>
      <c r="U530" s="198">
        <f t="shared" si="202"/>
        <v>0</v>
      </c>
      <c r="V530" s="198">
        <f t="shared" si="202"/>
        <v>0</v>
      </c>
    </row>
    <row r="531" spans="2:22" s="23" customFormat="1" outlineLevel="3" x14ac:dyDescent="0.2">
      <c r="B531" s="688">
        <v>44501</v>
      </c>
      <c r="C531" s="688"/>
      <c r="D531" s="688"/>
      <c r="E531" s="688"/>
      <c r="F531" s="36"/>
      <c r="G531" s="342" t="s">
        <v>1395</v>
      </c>
      <c r="I531" s="578">
        <f t="shared" ref="I531:I594" si="203">SUM(K531:V531)</f>
        <v>0</v>
      </c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</row>
    <row r="532" spans="2:22" s="23" customFormat="1" outlineLevel="3" x14ac:dyDescent="0.2">
      <c r="B532" s="688">
        <v>44502</v>
      </c>
      <c r="C532" s="688"/>
      <c r="D532" s="688"/>
      <c r="E532" s="688"/>
      <c r="F532" s="36"/>
      <c r="G532" s="342" t="s">
        <v>764</v>
      </c>
      <c r="I532" s="578">
        <f t="shared" si="203"/>
        <v>0</v>
      </c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</row>
    <row r="533" spans="2:22" s="23" customFormat="1" outlineLevel="3" x14ac:dyDescent="0.2">
      <c r="B533" s="688">
        <v>44503</v>
      </c>
      <c r="C533" s="688"/>
      <c r="D533" s="688"/>
      <c r="E533" s="688"/>
      <c r="F533" s="36"/>
      <c r="G533" s="342" t="s">
        <v>1396</v>
      </c>
      <c r="I533" s="578">
        <f t="shared" si="203"/>
        <v>0</v>
      </c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</row>
    <row r="534" spans="2:22" s="23" customFormat="1" outlineLevel="3" x14ac:dyDescent="0.2">
      <c r="B534" s="688">
        <v>44504</v>
      </c>
      <c r="C534" s="688"/>
      <c r="D534" s="688"/>
      <c r="E534" s="688"/>
      <c r="F534" s="36"/>
      <c r="G534" s="342" t="s">
        <v>1397</v>
      </c>
      <c r="I534" s="578">
        <f t="shared" si="203"/>
        <v>0</v>
      </c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</row>
    <row r="535" spans="2:22" outlineLevel="2" x14ac:dyDescent="0.2">
      <c r="B535" s="692">
        <v>446</v>
      </c>
      <c r="C535" s="692"/>
      <c r="D535" s="692"/>
      <c r="E535" s="692"/>
      <c r="F535" s="35"/>
      <c r="G535" s="344" t="s">
        <v>1398</v>
      </c>
      <c r="I535" s="583">
        <f t="shared" si="203"/>
        <v>0</v>
      </c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</row>
    <row r="536" spans="2:22" outlineLevel="2" x14ac:dyDescent="0.2">
      <c r="B536" s="692">
        <v>447</v>
      </c>
      <c r="C536" s="692"/>
      <c r="D536" s="692"/>
      <c r="E536" s="692"/>
      <c r="F536" s="35"/>
      <c r="G536" s="344" t="s">
        <v>1399</v>
      </c>
      <c r="I536" s="583">
        <f t="shared" si="203"/>
        <v>0</v>
      </c>
      <c r="K536" s="198">
        <f t="shared" ref="K536:V536" si="204">SUM(K537:K538)</f>
        <v>0</v>
      </c>
      <c r="L536" s="198">
        <f t="shared" si="204"/>
        <v>0</v>
      </c>
      <c r="M536" s="198">
        <f t="shared" si="204"/>
        <v>0</v>
      </c>
      <c r="N536" s="198">
        <f t="shared" si="204"/>
        <v>0</v>
      </c>
      <c r="O536" s="198">
        <f t="shared" si="204"/>
        <v>0</v>
      </c>
      <c r="P536" s="198">
        <f t="shared" si="204"/>
        <v>0</v>
      </c>
      <c r="Q536" s="198">
        <f t="shared" si="204"/>
        <v>0</v>
      </c>
      <c r="R536" s="198">
        <f t="shared" si="204"/>
        <v>0</v>
      </c>
      <c r="S536" s="198">
        <f t="shared" si="204"/>
        <v>0</v>
      </c>
      <c r="T536" s="198">
        <f t="shared" si="204"/>
        <v>0</v>
      </c>
      <c r="U536" s="198">
        <f t="shared" si="204"/>
        <v>0</v>
      </c>
      <c r="V536" s="198">
        <f t="shared" si="204"/>
        <v>0</v>
      </c>
    </row>
    <row r="537" spans="2:22" s="23" customFormat="1" outlineLevel="3" x14ac:dyDescent="0.2">
      <c r="B537" s="688">
        <v>44701</v>
      </c>
      <c r="C537" s="688"/>
      <c r="D537" s="688"/>
      <c r="E537" s="688"/>
      <c r="F537" s="36"/>
      <c r="G537" s="342" t="s">
        <v>1400</v>
      </c>
      <c r="I537" s="578">
        <f t="shared" si="203"/>
        <v>0</v>
      </c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</row>
    <row r="538" spans="2:22" s="23" customFormat="1" outlineLevel="3" x14ac:dyDescent="0.2">
      <c r="B538" s="688">
        <v>44702</v>
      </c>
      <c r="C538" s="688"/>
      <c r="D538" s="688"/>
      <c r="E538" s="688"/>
      <c r="F538" s="36"/>
      <c r="G538" s="342" t="s">
        <v>1401</v>
      </c>
      <c r="I538" s="578">
        <f t="shared" si="203"/>
        <v>0</v>
      </c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</row>
    <row r="539" spans="2:22" outlineLevel="2" x14ac:dyDescent="0.2">
      <c r="B539" s="692">
        <v>448</v>
      </c>
      <c r="C539" s="692"/>
      <c r="D539" s="692"/>
      <c r="E539" s="692"/>
      <c r="F539" s="35"/>
      <c r="G539" s="344" t="s">
        <v>223</v>
      </c>
      <c r="I539" s="583">
        <f t="shared" si="203"/>
        <v>0</v>
      </c>
      <c r="K539" s="198">
        <f t="shared" ref="K539:V539" si="205">SUM(K540)</f>
        <v>0</v>
      </c>
      <c r="L539" s="198">
        <f t="shared" si="205"/>
        <v>0</v>
      </c>
      <c r="M539" s="198">
        <f t="shared" si="205"/>
        <v>0</v>
      </c>
      <c r="N539" s="198">
        <f t="shared" si="205"/>
        <v>0</v>
      </c>
      <c r="O539" s="198">
        <f t="shared" si="205"/>
        <v>0</v>
      </c>
      <c r="P539" s="198">
        <f t="shared" si="205"/>
        <v>0</v>
      </c>
      <c r="Q539" s="198">
        <f t="shared" si="205"/>
        <v>0</v>
      </c>
      <c r="R539" s="198">
        <f t="shared" si="205"/>
        <v>0</v>
      </c>
      <c r="S539" s="198">
        <f t="shared" si="205"/>
        <v>0</v>
      </c>
      <c r="T539" s="198">
        <f t="shared" si="205"/>
        <v>0</v>
      </c>
      <c r="U539" s="198">
        <f t="shared" si="205"/>
        <v>0</v>
      </c>
      <c r="V539" s="198">
        <f t="shared" si="205"/>
        <v>0</v>
      </c>
    </row>
    <row r="540" spans="2:22" s="23" customFormat="1" outlineLevel="3" x14ac:dyDescent="0.2">
      <c r="B540" s="688">
        <v>44801</v>
      </c>
      <c r="C540" s="688"/>
      <c r="D540" s="688"/>
      <c r="E540" s="688"/>
      <c r="F540" s="36"/>
      <c r="G540" s="342" t="s">
        <v>223</v>
      </c>
      <c r="I540" s="578">
        <f t="shared" si="203"/>
        <v>0</v>
      </c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</row>
    <row r="541" spans="2:22" outlineLevel="1" x14ac:dyDescent="0.2">
      <c r="B541" s="694">
        <v>4500</v>
      </c>
      <c r="C541" s="694"/>
      <c r="D541" s="694"/>
      <c r="E541" s="694"/>
      <c r="F541" s="50"/>
      <c r="G541" s="51" t="s">
        <v>70</v>
      </c>
      <c r="I541" s="582">
        <f t="shared" si="203"/>
        <v>0</v>
      </c>
      <c r="K541" s="200">
        <f t="shared" ref="K541:V541" si="206">SUM(K542,K544,K546)</f>
        <v>0</v>
      </c>
      <c r="L541" s="200">
        <f t="shared" si="206"/>
        <v>0</v>
      </c>
      <c r="M541" s="200">
        <f t="shared" si="206"/>
        <v>0</v>
      </c>
      <c r="N541" s="200">
        <f t="shared" si="206"/>
        <v>0</v>
      </c>
      <c r="O541" s="200">
        <f t="shared" si="206"/>
        <v>0</v>
      </c>
      <c r="P541" s="200">
        <f t="shared" si="206"/>
        <v>0</v>
      </c>
      <c r="Q541" s="200">
        <f t="shared" si="206"/>
        <v>0</v>
      </c>
      <c r="R541" s="200">
        <f t="shared" si="206"/>
        <v>0</v>
      </c>
      <c r="S541" s="200">
        <f t="shared" si="206"/>
        <v>0</v>
      </c>
      <c r="T541" s="200">
        <f t="shared" si="206"/>
        <v>0</v>
      </c>
      <c r="U541" s="200">
        <f t="shared" si="206"/>
        <v>0</v>
      </c>
      <c r="V541" s="200">
        <f t="shared" si="206"/>
        <v>0</v>
      </c>
    </row>
    <row r="542" spans="2:22" outlineLevel="2" x14ac:dyDescent="0.2">
      <c r="B542" s="692">
        <v>451</v>
      </c>
      <c r="C542" s="692"/>
      <c r="D542" s="692"/>
      <c r="E542" s="692"/>
      <c r="F542" s="35"/>
      <c r="G542" s="32" t="s">
        <v>970</v>
      </c>
      <c r="I542" s="583">
        <f t="shared" si="203"/>
        <v>0</v>
      </c>
      <c r="K542" s="198">
        <f t="shared" ref="K542:V542" si="207">SUM(K543)</f>
        <v>0</v>
      </c>
      <c r="L542" s="198">
        <f t="shared" si="207"/>
        <v>0</v>
      </c>
      <c r="M542" s="198">
        <f t="shared" si="207"/>
        <v>0</v>
      </c>
      <c r="N542" s="198">
        <f t="shared" si="207"/>
        <v>0</v>
      </c>
      <c r="O542" s="198">
        <f t="shared" si="207"/>
        <v>0</v>
      </c>
      <c r="P542" s="198">
        <f t="shared" si="207"/>
        <v>0</v>
      </c>
      <c r="Q542" s="198">
        <f t="shared" si="207"/>
        <v>0</v>
      </c>
      <c r="R542" s="198">
        <f t="shared" si="207"/>
        <v>0</v>
      </c>
      <c r="S542" s="198">
        <f t="shared" si="207"/>
        <v>0</v>
      </c>
      <c r="T542" s="198">
        <f t="shared" si="207"/>
        <v>0</v>
      </c>
      <c r="U542" s="198">
        <f t="shared" si="207"/>
        <v>0</v>
      </c>
      <c r="V542" s="198">
        <f t="shared" si="207"/>
        <v>0</v>
      </c>
    </row>
    <row r="543" spans="2:22" s="23" customFormat="1" outlineLevel="3" x14ac:dyDescent="0.2">
      <c r="B543" s="688">
        <v>45101</v>
      </c>
      <c r="C543" s="688"/>
      <c r="D543" s="688"/>
      <c r="E543" s="688"/>
      <c r="F543" s="36"/>
      <c r="G543" s="34" t="s">
        <v>970</v>
      </c>
      <c r="I543" s="578">
        <f t="shared" si="203"/>
        <v>0</v>
      </c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</row>
    <row r="544" spans="2:22" outlineLevel="2" x14ac:dyDescent="0.2">
      <c r="B544" s="692">
        <v>452</v>
      </c>
      <c r="C544" s="692"/>
      <c r="D544" s="692"/>
      <c r="E544" s="692"/>
      <c r="F544" s="35"/>
      <c r="G544" s="32" t="s">
        <v>971</v>
      </c>
      <c r="I544" s="583">
        <f t="shared" si="203"/>
        <v>0</v>
      </c>
      <c r="K544" s="198">
        <f t="shared" ref="K544:V544" si="208">SUM(K545)</f>
        <v>0</v>
      </c>
      <c r="L544" s="198">
        <f t="shared" si="208"/>
        <v>0</v>
      </c>
      <c r="M544" s="198">
        <f t="shared" si="208"/>
        <v>0</v>
      </c>
      <c r="N544" s="198">
        <f t="shared" si="208"/>
        <v>0</v>
      </c>
      <c r="O544" s="198">
        <f t="shared" si="208"/>
        <v>0</v>
      </c>
      <c r="P544" s="198">
        <f t="shared" si="208"/>
        <v>0</v>
      </c>
      <c r="Q544" s="198">
        <f t="shared" si="208"/>
        <v>0</v>
      </c>
      <c r="R544" s="198">
        <f t="shared" si="208"/>
        <v>0</v>
      </c>
      <c r="S544" s="198">
        <f t="shared" si="208"/>
        <v>0</v>
      </c>
      <c r="T544" s="198">
        <f t="shared" si="208"/>
        <v>0</v>
      </c>
      <c r="U544" s="198">
        <f t="shared" si="208"/>
        <v>0</v>
      </c>
      <c r="V544" s="198">
        <f t="shared" si="208"/>
        <v>0</v>
      </c>
    </row>
    <row r="545" spans="2:22" s="23" customFormat="1" outlineLevel="3" x14ac:dyDescent="0.2">
      <c r="B545" s="688">
        <v>45201</v>
      </c>
      <c r="C545" s="688"/>
      <c r="D545" s="688"/>
      <c r="E545" s="688"/>
      <c r="F545" s="36"/>
      <c r="G545" s="34" t="s">
        <v>971</v>
      </c>
      <c r="I545" s="578">
        <f t="shared" si="203"/>
        <v>0</v>
      </c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</row>
    <row r="546" spans="2:22" outlineLevel="2" x14ac:dyDescent="0.2">
      <c r="B546" s="692">
        <v>459</v>
      </c>
      <c r="C546" s="692"/>
      <c r="D546" s="692"/>
      <c r="E546" s="692"/>
      <c r="F546" s="35"/>
      <c r="G546" s="32" t="s">
        <v>972</v>
      </c>
      <c r="I546" s="583">
        <f t="shared" si="203"/>
        <v>0</v>
      </c>
      <c r="K546" s="198">
        <f t="shared" ref="K546:V546" si="209">SUM(K547)</f>
        <v>0</v>
      </c>
      <c r="L546" s="198">
        <f t="shared" si="209"/>
        <v>0</v>
      </c>
      <c r="M546" s="198">
        <f t="shared" si="209"/>
        <v>0</v>
      </c>
      <c r="N546" s="198">
        <f t="shared" si="209"/>
        <v>0</v>
      </c>
      <c r="O546" s="198">
        <f t="shared" si="209"/>
        <v>0</v>
      </c>
      <c r="P546" s="198">
        <f t="shared" si="209"/>
        <v>0</v>
      </c>
      <c r="Q546" s="198">
        <f t="shared" si="209"/>
        <v>0</v>
      </c>
      <c r="R546" s="198">
        <f t="shared" si="209"/>
        <v>0</v>
      </c>
      <c r="S546" s="198">
        <f t="shared" si="209"/>
        <v>0</v>
      </c>
      <c r="T546" s="198">
        <f t="shared" si="209"/>
        <v>0</v>
      </c>
      <c r="U546" s="198">
        <f t="shared" si="209"/>
        <v>0</v>
      </c>
      <c r="V546" s="198">
        <f t="shared" si="209"/>
        <v>0</v>
      </c>
    </row>
    <row r="547" spans="2:22" s="23" customFormat="1" outlineLevel="3" x14ac:dyDescent="0.2">
      <c r="B547" s="688">
        <v>45901</v>
      </c>
      <c r="C547" s="688"/>
      <c r="D547" s="688"/>
      <c r="E547" s="688"/>
      <c r="F547" s="36"/>
      <c r="G547" s="34" t="s">
        <v>972</v>
      </c>
      <c r="I547" s="578">
        <f t="shared" si="203"/>
        <v>0</v>
      </c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</row>
    <row r="548" spans="2:22" outlineLevel="1" x14ac:dyDescent="0.2">
      <c r="B548" s="694">
        <v>4600</v>
      </c>
      <c r="C548" s="694"/>
      <c r="D548" s="694"/>
      <c r="E548" s="694"/>
      <c r="F548" s="50"/>
      <c r="G548" s="51" t="s">
        <v>973</v>
      </c>
      <c r="I548" s="582">
        <f t="shared" si="203"/>
        <v>0</v>
      </c>
      <c r="K548" s="200">
        <f t="shared" ref="K548:V548" si="210">SUM(K549,K550,K551,K552,K553,K554,K555)</f>
        <v>0</v>
      </c>
      <c r="L548" s="200">
        <f t="shared" si="210"/>
        <v>0</v>
      </c>
      <c r="M548" s="200">
        <f t="shared" si="210"/>
        <v>0</v>
      </c>
      <c r="N548" s="200">
        <f t="shared" si="210"/>
        <v>0</v>
      </c>
      <c r="O548" s="200">
        <f t="shared" si="210"/>
        <v>0</v>
      </c>
      <c r="P548" s="200">
        <f t="shared" si="210"/>
        <v>0</v>
      </c>
      <c r="Q548" s="200">
        <f t="shared" si="210"/>
        <v>0</v>
      </c>
      <c r="R548" s="200">
        <f t="shared" si="210"/>
        <v>0</v>
      </c>
      <c r="S548" s="200">
        <f t="shared" si="210"/>
        <v>0</v>
      </c>
      <c r="T548" s="200">
        <f t="shared" si="210"/>
        <v>0</v>
      </c>
      <c r="U548" s="200">
        <f t="shared" si="210"/>
        <v>0</v>
      </c>
      <c r="V548" s="200">
        <f t="shared" si="210"/>
        <v>0</v>
      </c>
    </row>
    <row r="549" spans="2:22" outlineLevel="2" x14ac:dyDescent="0.2">
      <c r="B549" s="692">
        <v>461</v>
      </c>
      <c r="C549" s="692"/>
      <c r="D549" s="692"/>
      <c r="E549" s="692"/>
      <c r="F549" s="35"/>
      <c r="G549" s="32" t="s">
        <v>974</v>
      </c>
      <c r="I549" s="583">
        <f t="shared" si="203"/>
        <v>0</v>
      </c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</row>
    <row r="550" spans="2:22" outlineLevel="2" x14ac:dyDescent="0.2">
      <c r="B550" s="692">
        <v>462</v>
      </c>
      <c r="C550" s="692"/>
      <c r="D550" s="692"/>
      <c r="E550" s="692"/>
      <c r="F550" s="35"/>
      <c r="G550" s="32" t="s">
        <v>975</v>
      </c>
      <c r="I550" s="583">
        <f t="shared" si="203"/>
        <v>0</v>
      </c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</row>
    <row r="551" spans="2:22" outlineLevel="2" x14ac:dyDescent="0.2">
      <c r="B551" s="692">
        <v>463</v>
      </c>
      <c r="C551" s="692"/>
      <c r="D551" s="692"/>
      <c r="E551" s="692"/>
      <c r="F551" s="35"/>
      <c r="G551" s="32" t="s">
        <v>976</v>
      </c>
      <c r="I551" s="583">
        <f t="shared" si="203"/>
        <v>0</v>
      </c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</row>
    <row r="552" spans="2:22" ht="25.5" outlineLevel="2" x14ac:dyDescent="0.2">
      <c r="B552" s="692">
        <v>464</v>
      </c>
      <c r="C552" s="692"/>
      <c r="D552" s="692"/>
      <c r="E552" s="692"/>
      <c r="F552" s="35"/>
      <c r="G552" s="32" t="s">
        <v>977</v>
      </c>
      <c r="I552" s="583">
        <f t="shared" si="203"/>
        <v>0</v>
      </c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</row>
    <row r="553" spans="2:22" ht="25.5" outlineLevel="2" x14ac:dyDescent="0.2">
      <c r="B553" s="692">
        <v>465</v>
      </c>
      <c r="C553" s="692"/>
      <c r="D553" s="692"/>
      <c r="E553" s="692"/>
      <c r="F553" s="35"/>
      <c r="G553" s="32" t="s">
        <v>978</v>
      </c>
      <c r="I553" s="583">
        <f t="shared" si="203"/>
        <v>0</v>
      </c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</row>
    <row r="554" spans="2:22" outlineLevel="2" x14ac:dyDescent="0.2">
      <c r="B554" s="692">
        <v>466</v>
      </c>
      <c r="C554" s="692"/>
      <c r="D554" s="692"/>
      <c r="E554" s="692"/>
      <c r="F554" s="35"/>
      <c r="G554" s="32" t="s">
        <v>979</v>
      </c>
      <c r="I554" s="583">
        <f t="shared" si="203"/>
        <v>0</v>
      </c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</row>
    <row r="555" spans="2:22" outlineLevel="2" x14ac:dyDescent="0.2">
      <c r="B555" s="692">
        <v>469</v>
      </c>
      <c r="C555" s="692"/>
      <c r="D555" s="692"/>
      <c r="E555" s="692"/>
      <c r="F555" s="35"/>
      <c r="G555" s="32" t="s">
        <v>980</v>
      </c>
      <c r="I555" s="583">
        <f t="shared" si="203"/>
        <v>0</v>
      </c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</row>
    <row r="556" spans="2:22" outlineLevel="1" x14ac:dyDescent="0.2">
      <c r="B556" s="694">
        <v>4700</v>
      </c>
      <c r="C556" s="694"/>
      <c r="D556" s="694"/>
      <c r="E556" s="694"/>
      <c r="F556" s="50"/>
      <c r="G556" s="51" t="s">
        <v>72</v>
      </c>
      <c r="I556" s="582">
        <f t="shared" si="203"/>
        <v>0</v>
      </c>
      <c r="K556" s="200">
        <f t="shared" ref="K556:V557" si="211">SUM(K557)</f>
        <v>0</v>
      </c>
      <c r="L556" s="200">
        <f t="shared" si="211"/>
        <v>0</v>
      </c>
      <c r="M556" s="200">
        <f t="shared" si="211"/>
        <v>0</v>
      </c>
      <c r="N556" s="200">
        <f t="shared" si="211"/>
        <v>0</v>
      </c>
      <c r="O556" s="200">
        <f t="shared" si="211"/>
        <v>0</v>
      </c>
      <c r="P556" s="200">
        <f t="shared" si="211"/>
        <v>0</v>
      </c>
      <c r="Q556" s="200">
        <f t="shared" si="211"/>
        <v>0</v>
      </c>
      <c r="R556" s="200">
        <f t="shared" si="211"/>
        <v>0</v>
      </c>
      <c r="S556" s="200">
        <f t="shared" si="211"/>
        <v>0</v>
      </c>
      <c r="T556" s="200">
        <f t="shared" si="211"/>
        <v>0</v>
      </c>
      <c r="U556" s="200">
        <f t="shared" si="211"/>
        <v>0</v>
      </c>
      <c r="V556" s="200">
        <f t="shared" si="211"/>
        <v>0</v>
      </c>
    </row>
    <row r="557" spans="2:22" outlineLevel="2" x14ac:dyDescent="0.2">
      <c r="B557" s="692">
        <v>471</v>
      </c>
      <c r="C557" s="692"/>
      <c r="D557" s="692"/>
      <c r="E557" s="692"/>
      <c r="F557" s="35"/>
      <c r="G557" s="32" t="s">
        <v>981</v>
      </c>
      <c r="I557" s="583">
        <f t="shared" si="203"/>
        <v>0</v>
      </c>
      <c r="K557" s="198">
        <f t="shared" si="211"/>
        <v>0</v>
      </c>
      <c r="L557" s="198">
        <f t="shared" si="211"/>
        <v>0</v>
      </c>
      <c r="M557" s="198">
        <f t="shared" si="211"/>
        <v>0</v>
      </c>
      <c r="N557" s="198">
        <f t="shared" si="211"/>
        <v>0</v>
      </c>
      <c r="O557" s="198">
        <f t="shared" si="211"/>
        <v>0</v>
      </c>
      <c r="P557" s="198">
        <f t="shared" si="211"/>
        <v>0</v>
      </c>
      <c r="Q557" s="198">
        <f t="shared" si="211"/>
        <v>0</v>
      </c>
      <c r="R557" s="198">
        <f t="shared" si="211"/>
        <v>0</v>
      </c>
      <c r="S557" s="198">
        <f t="shared" si="211"/>
        <v>0</v>
      </c>
      <c r="T557" s="198">
        <f t="shared" si="211"/>
        <v>0</v>
      </c>
      <c r="U557" s="198">
        <f t="shared" si="211"/>
        <v>0</v>
      </c>
      <c r="V557" s="198">
        <f t="shared" si="211"/>
        <v>0</v>
      </c>
    </row>
    <row r="558" spans="2:22" s="23" customFormat="1" outlineLevel="3" x14ac:dyDescent="0.2">
      <c r="B558" s="688">
        <v>47101</v>
      </c>
      <c r="C558" s="688"/>
      <c r="D558" s="688"/>
      <c r="E558" s="688"/>
      <c r="F558" s="36"/>
      <c r="G558" s="34" t="s">
        <v>981</v>
      </c>
      <c r="I558" s="578">
        <f t="shared" si="203"/>
        <v>0</v>
      </c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</row>
    <row r="559" spans="2:22" outlineLevel="1" x14ac:dyDescent="0.2">
      <c r="B559" s="694">
        <v>4800</v>
      </c>
      <c r="C559" s="694"/>
      <c r="D559" s="694"/>
      <c r="E559" s="694"/>
      <c r="F559" s="50"/>
      <c r="G559" s="51" t="s">
        <v>73</v>
      </c>
      <c r="I559" s="582">
        <f t="shared" si="203"/>
        <v>0</v>
      </c>
      <c r="K559" s="200">
        <f t="shared" ref="K559:V559" si="212">SUM(K560,K562,K564,K566,K568)</f>
        <v>0</v>
      </c>
      <c r="L559" s="200">
        <f t="shared" si="212"/>
        <v>0</v>
      </c>
      <c r="M559" s="200">
        <f t="shared" si="212"/>
        <v>0</v>
      </c>
      <c r="N559" s="200">
        <f t="shared" si="212"/>
        <v>0</v>
      </c>
      <c r="O559" s="200">
        <f t="shared" si="212"/>
        <v>0</v>
      </c>
      <c r="P559" s="200">
        <f t="shared" si="212"/>
        <v>0</v>
      </c>
      <c r="Q559" s="200">
        <f t="shared" si="212"/>
        <v>0</v>
      </c>
      <c r="R559" s="200">
        <f t="shared" si="212"/>
        <v>0</v>
      </c>
      <c r="S559" s="200">
        <f t="shared" si="212"/>
        <v>0</v>
      </c>
      <c r="T559" s="200">
        <f t="shared" si="212"/>
        <v>0</v>
      </c>
      <c r="U559" s="200">
        <f t="shared" si="212"/>
        <v>0</v>
      </c>
      <c r="V559" s="200">
        <f t="shared" si="212"/>
        <v>0</v>
      </c>
    </row>
    <row r="560" spans="2:22" outlineLevel="2" x14ac:dyDescent="0.2">
      <c r="B560" s="692">
        <v>481</v>
      </c>
      <c r="C560" s="692"/>
      <c r="D560" s="692"/>
      <c r="E560" s="692"/>
      <c r="F560" s="35"/>
      <c r="G560" s="32" t="s">
        <v>982</v>
      </c>
      <c r="I560" s="583">
        <f t="shared" si="203"/>
        <v>0</v>
      </c>
      <c r="K560" s="198">
        <f t="shared" ref="K560:V560" si="213">SUM(K561)</f>
        <v>0</v>
      </c>
      <c r="L560" s="198">
        <f t="shared" si="213"/>
        <v>0</v>
      </c>
      <c r="M560" s="198">
        <f t="shared" si="213"/>
        <v>0</v>
      </c>
      <c r="N560" s="198">
        <f t="shared" si="213"/>
        <v>0</v>
      </c>
      <c r="O560" s="198">
        <f t="shared" si="213"/>
        <v>0</v>
      </c>
      <c r="P560" s="198">
        <f t="shared" si="213"/>
        <v>0</v>
      </c>
      <c r="Q560" s="198">
        <f t="shared" si="213"/>
        <v>0</v>
      </c>
      <c r="R560" s="198">
        <f t="shared" si="213"/>
        <v>0</v>
      </c>
      <c r="S560" s="198">
        <f t="shared" si="213"/>
        <v>0</v>
      </c>
      <c r="T560" s="198">
        <f t="shared" si="213"/>
        <v>0</v>
      </c>
      <c r="U560" s="198">
        <f t="shared" si="213"/>
        <v>0</v>
      </c>
      <c r="V560" s="198">
        <f t="shared" si="213"/>
        <v>0</v>
      </c>
    </row>
    <row r="561" spans="2:22" s="23" customFormat="1" outlineLevel="3" x14ac:dyDescent="0.2">
      <c r="B561" s="688">
        <v>48101</v>
      </c>
      <c r="C561" s="688"/>
      <c r="D561" s="688"/>
      <c r="E561" s="688"/>
      <c r="F561" s="36"/>
      <c r="G561" s="34" t="s">
        <v>982</v>
      </c>
      <c r="I561" s="578">
        <f t="shared" si="203"/>
        <v>0</v>
      </c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</row>
    <row r="562" spans="2:22" outlineLevel="2" x14ac:dyDescent="0.2">
      <c r="B562" s="692">
        <v>482</v>
      </c>
      <c r="C562" s="692"/>
      <c r="D562" s="692"/>
      <c r="E562" s="692"/>
      <c r="F562" s="35"/>
      <c r="G562" s="32" t="s">
        <v>983</v>
      </c>
      <c r="I562" s="583">
        <f t="shared" si="203"/>
        <v>0</v>
      </c>
      <c r="K562" s="198">
        <f t="shared" ref="K562:V562" si="214">SUM(K563)</f>
        <v>0</v>
      </c>
      <c r="L562" s="198">
        <f t="shared" si="214"/>
        <v>0</v>
      </c>
      <c r="M562" s="198">
        <f t="shared" si="214"/>
        <v>0</v>
      </c>
      <c r="N562" s="198">
        <f t="shared" si="214"/>
        <v>0</v>
      </c>
      <c r="O562" s="198">
        <f t="shared" si="214"/>
        <v>0</v>
      </c>
      <c r="P562" s="198">
        <f t="shared" si="214"/>
        <v>0</v>
      </c>
      <c r="Q562" s="198">
        <f t="shared" si="214"/>
        <v>0</v>
      </c>
      <c r="R562" s="198">
        <f t="shared" si="214"/>
        <v>0</v>
      </c>
      <c r="S562" s="198">
        <f t="shared" si="214"/>
        <v>0</v>
      </c>
      <c r="T562" s="198">
        <f t="shared" si="214"/>
        <v>0</v>
      </c>
      <c r="U562" s="198">
        <f t="shared" si="214"/>
        <v>0</v>
      </c>
      <c r="V562" s="198">
        <f t="shared" si="214"/>
        <v>0</v>
      </c>
    </row>
    <row r="563" spans="2:22" s="23" customFormat="1" outlineLevel="3" x14ac:dyDescent="0.2">
      <c r="B563" s="688">
        <v>48201</v>
      </c>
      <c r="C563" s="688"/>
      <c r="D563" s="688"/>
      <c r="E563" s="688"/>
      <c r="F563" s="36"/>
      <c r="G563" s="34" t="s">
        <v>983</v>
      </c>
      <c r="I563" s="578">
        <f t="shared" si="203"/>
        <v>0</v>
      </c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</row>
    <row r="564" spans="2:22" outlineLevel="2" x14ac:dyDescent="0.2">
      <c r="B564" s="692">
        <v>483</v>
      </c>
      <c r="C564" s="692"/>
      <c r="D564" s="692"/>
      <c r="E564" s="692"/>
      <c r="F564" s="35"/>
      <c r="G564" s="32" t="s">
        <v>984</v>
      </c>
      <c r="I564" s="583">
        <f t="shared" si="203"/>
        <v>0</v>
      </c>
      <c r="K564" s="198">
        <f t="shared" ref="K564:V564" si="215">SUM(K565)</f>
        <v>0</v>
      </c>
      <c r="L564" s="198">
        <f t="shared" si="215"/>
        <v>0</v>
      </c>
      <c r="M564" s="198">
        <f t="shared" si="215"/>
        <v>0</v>
      </c>
      <c r="N564" s="198">
        <f t="shared" si="215"/>
        <v>0</v>
      </c>
      <c r="O564" s="198">
        <f t="shared" si="215"/>
        <v>0</v>
      </c>
      <c r="P564" s="198">
        <f t="shared" si="215"/>
        <v>0</v>
      </c>
      <c r="Q564" s="198">
        <f t="shared" si="215"/>
        <v>0</v>
      </c>
      <c r="R564" s="198">
        <f t="shared" si="215"/>
        <v>0</v>
      </c>
      <c r="S564" s="198">
        <f t="shared" si="215"/>
        <v>0</v>
      </c>
      <c r="T564" s="198">
        <f t="shared" si="215"/>
        <v>0</v>
      </c>
      <c r="U564" s="198">
        <f t="shared" si="215"/>
        <v>0</v>
      </c>
      <c r="V564" s="198">
        <f t="shared" si="215"/>
        <v>0</v>
      </c>
    </row>
    <row r="565" spans="2:22" s="23" customFormat="1" outlineLevel="3" x14ac:dyDescent="0.2">
      <c r="B565" s="688">
        <v>48301</v>
      </c>
      <c r="C565" s="688"/>
      <c r="D565" s="688"/>
      <c r="E565" s="688"/>
      <c r="F565" s="36"/>
      <c r="G565" s="34" t="s">
        <v>984</v>
      </c>
      <c r="I565" s="578">
        <f t="shared" si="203"/>
        <v>0</v>
      </c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</row>
    <row r="566" spans="2:22" outlineLevel="2" x14ac:dyDescent="0.2">
      <c r="B566" s="692">
        <v>484</v>
      </c>
      <c r="C566" s="692"/>
      <c r="D566" s="692"/>
      <c r="E566" s="692"/>
      <c r="F566" s="35"/>
      <c r="G566" s="32" t="s">
        <v>985</v>
      </c>
      <c r="I566" s="583">
        <f t="shared" si="203"/>
        <v>0</v>
      </c>
      <c r="K566" s="198">
        <f t="shared" ref="K566:V566" si="216">SUM(K567)</f>
        <v>0</v>
      </c>
      <c r="L566" s="198">
        <f t="shared" si="216"/>
        <v>0</v>
      </c>
      <c r="M566" s="198">
        <f t="shared" si="216"/>
        <v>0</v>
      </c>
      <c r="N566" s="198">
        <f t="shared" si="216"/>
        <v>0</v>
      </c>
      <c r="O566" s="198">
        <f t="shared" si="216"/>
        <v>0</v>
      </c>
      <c r="P566" s="198">
        <f t="shared" si="216"/>
        <v>0</v>
      </c>
      <c r="Q566" s="198">
        <f t="shared" si="216"/>
        <v>0</v>
      </c>
      <c r="R566" s="198">
        <f t="shared" si="216"/>
        <v>0</v>
      </c>
      <c r="S566" s="198">
        <f t="shared" si="216"/>
        <v>0</v>
      </c>
      <c r="T566" s="198">
        <f t="shared" si="216"/>
        <v>0</v>
      </c>
      <c r="U566" s="198">
        <f t="shared" si="216"/>
        <v>0</v>
      </c>
      <c r="V566" s="198">
        <f t="shared" si="216"/>
        <v>0</v>
      </c>
    </row>
    <row r="567" spans="2:22" s="23" customFormat="1" outlineLevel="3" x14ac:dyDescent="0.2">
      <c r="B567" s="688">
        <v>48401</v>
      </c>
      <c r="C567" s="688"/>
      <c r="D567" s="688"/>
      <c r="E567" s="688"/>
      <c r="F567" s="36"/>
      <c r="G567" s="34" t="s">
        <v>985</v>
      </c>
      <c r="I567" s="578">
        <f t="shared" si="203"/>
        <v>0</v>
      </c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</row>
    <row r="568" spans="2:22" outlineLevel="2" x14ac:dyDescent="0.2">
      <c r="B568" s="692">
        <v>485</v>
      </c>
      <c r="C568" s="692"/>
      <c r="D568" s="692"/>
      <c r="E568" s="692"/>
      <c r="F568" s="35"/>
      <c r="G568" s="32" t="s">
        <v>986</v>
      </c>
      <c r="I568" s="583">
        <f t="shared" si="203"/>
        <v>0</v>
      </c>
      <c r="K568" s="198">
        <f t="shared" ref="K568:V568" si="217">SUM(K569)</f>
        <v>0</v>
      </c>
      <c r="L568" s="198">
        <f t="shared" si="217"/>
        <v>0</v>
      </c>
      <c r="M568" s="198">
        <f t="shared" si="217"/>
        <v>0</v>
      </c>
      <c r="N568" s="198">
        <f t="shared" si="217"/>
        <v>0</v>
      </c>
      <c r="O568" s="198">
        <f t="shared" si="217"/>
        <v>0</v>
      </c>
      <c r="P568" s="198">
        <f t="shared" si="217"/>
        <v>0</v>
      </c>
      <c r="Q568" s="198">
        <f t="shared" si="217"/>
        <v>0</v>
      </c>
      <c r="R568" s="198">
        <f t="shared" si="217"/>
        <v>0</v>
      </c>
      <c r="S568" s="198">
        <f t="shared" si="217"/>
        <v>0</v>
      </c>
      <c r="T568" s="198">
        <f t="shared" si="217"/>
        <v>0</v>
      </c>
      <c r="U568" s="198">
        <f t="shared" si="217"/>
        <v>0</v>
      </c>
      <c r="V568" s="198">
        <f t="shared" si="217"/>
        <v>0</v>
      </c>
    </row>
    <row r="569" spans="2:22" s="23" customFormat="1" outlineLevel="3" x14ac:dyDescent="0.2">
      <c r="B569" s="688">
        <v>48501</v>
      </c>
      <c r="C569" s="688"/>
      <c r="D569" s="688"/>
      <c r="E569" s="688"/>
      <c r="F569" s="36"/>
      <c r="G569" s="34" t="s">
        <v>986</v>
      </c>
      <c r="I569" s="578">
        <f t="shared" si="203"/>
        <v>0</v>
      </c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</row>
    <row r="570" spans="2:22" outlineLevel="1" x14ac:dyDescent="0.2">
      <c r="B570" s="694">
        <v>4900</v>
      </c>
      <c r="C570" s="694"/>
      <c r="D570" s="694"/>
      <c r="E570" s="694"/>
      <c r="F570" s="50"/>
      <c r="G570" s="51" t="s">
        <v>74</v>
      </c>
      <c r="I570" s="582">
        <f t="shared" si="203"/>
        <v>0</v>
      </c>
      <c r="K570" s="200">
        <f t="shared" ref="K570:V570" si="218">SUM(K571,K572,K573)</f>
        <v>0</v>
      </c>
      <c r="L570" s="200">
        <f t="shared" si="218"/>
        <v>0</v>
      </c>
      <c r="M570" s="200">
        <f t="shared" si="218"/>
        <v>0</v>
      </c>
      <c r="N570" s="200">
        <f t="shared" si="218"/>
        <v>0</v>
      </c>
      <c r="O570" s="200">
        <f t="shared" si="218"/>
        <v>0</v>
      </c>
      <c r="P570" s="200">
        <f t="shared" si="218"/>
        <v>0</v>
      </c>
      <c r="Q570" s="200">
        <f t="shared" si="218"/>
        <v>0</v>
      </c>
      <c r="R570" s="200">
        <f t="shared" si="218"/>
        <v>0</v>
      </c>
      <c r="S570" s="200">
        <f t="shared" si="218"/>
        <v>0</v>
      </c>
      <c r="T570" s="200">
        <f t="shared" si="218"/>
        <v>0</v>
      </c>
      <c r="U570" s="200">
        <f t="shared" si="218"/>
        <v>0</v>
      </c>
      <c r="V570" s="200">
        <f t="shared" si="218"/>
        <v>0</v>
      </c>
    </row>
    <row r="571" spans="2:22" outlineLevel="2" x14ac:dyDescent="0.2">
      <c r="B571" s="692">
        <v>491</v>
      </c>
      <c r="C571" s="692"/>
      <c r="D571" s="692"/>
      <c r="E571" s="692"/>
      <c r="F571" s="35"/>
      <c r="G571" s="32" t="s">
        <v>987</v>
      </c>
      <c r="I571" s="583">
        <f t="shared" si="203"/>
        <v>0</v>
      </c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</row>
    <row r="572" spans="2:22" outlineLevel="2" x14ac:dyDescent="0.2">
      <c r="B572" s="692">
        <v>492</v>
      </c>
      <c r="C572" s="692"/>
      <c r="D572" s="692"/>
      <c r="E572" s="692"/>
      <c r="F572" s="35"/>
      <c r="G572" s="32" t="s">
        <v>988</v>
      </c>
      <c r="I572" s="583">
        <f t="shared" si="203"/>
        <v>0</v>
      </c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</row>
    <row r="573" spans="2:22" outlineLevel="2" x14ac:dyDescent="0.2">
      <c r="B573" s="692">
        <v>493</v>
      </c>
      <c r="C573" s="692"/>
      <c r="D573" s="692"/>
      <c r="E573" s="692"/>
      <c r="F573" s="35"/>
      <c r="G573" s="32" t="s">
        <v>989</v>
      </c>
      <c r="I573" s="583">
        <f t="shared" si="203"/>
        <v>0</v>
      </c>
      <c r="K573" s="198">
        <f t="shared" ref="K573:V573" si="219">K574</f>
        <v>0</v>
      </c>
      <c r="L573" s="198">
        <f t="shared" si="219"/>
        <v>0</v>
      </c>
      <c r="M573" s="198">
        <f t="shared" si="219"/>
        <v>0</v>
      </c>
      <c r="N573" s="198">
        <f t="shared" si="219"/>
        <v>0</v>
      </c>
      <c r="O573" s="198">
        <f t="shared" si="219"/>
        <v>0</v>
      </c>
      <c r="P573" s="198">
        <f t="shared" si="219"/>
        <v>0</v>
      </c>
      <c r="Q573" s="198">
        <f t="shared" si="219"/>
        <v>0</v>
      </c>
      <c r="R573" s="198">
        <f t="shared" si="219"/>
        <v>0</v>
      </c>
      <c r="S573" s="198">
        <f t="shared" si="219"/>
        <v>0</v>
      </c>
      <c r="T573" s="198">
        <f t="shared" si="219"/>
        <v>0</v>
      </c>
      <c r="U573" s="198">
        <f t="shared" si="219"/>
        <v>0</v>
      </c>
      <c r="V573" s="198">
        <f t="shared" si="219"/>
        <v>0</v>
      </c>
    </row>
    <row r="574" spans="2:22" s="23" customFormat="1" outlineLevel="3" x14ac:dyDescent="0.2">
      <c r="B574" s="688">
        <v>49301</v>
      </c>
      <c r="C574" s="688"/>
      <c r="D574" s="688"/>
      <c r="E574" s="688"/>
      <c r="F574" s="36"/>
      <c r="G574" s="34" t="s">
        <v>989</v>
      </c>
      <c r="I574" s="578">
        <f t="shared" si="203"/>
        <v>0</v>
      </c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</row>
    <row r="575" spans="2:22" x14ac:dyDescent="0.2">
      <c r="B575" s="693">
        <v>5000</v>
      </c>
      <c r="C575" s="693"/>
      <c r="D575" s="693"/>
      <c r="E575" s="693"/>
      <c r="F575" s="48"/>
      <c r="G575" s="49" t="s">
        <v>75</v>
      </c>
      <c r="I575" s="581">
        <f t="shared" si="203"/>
        <v>0</v>
      </c>
      <c r="K575" s="201">
        <f t="shared" ref="K575:V575" si="220">SUM(K576,K589,K600,K605,K627,K630,K655,K674,K692)</f>
        <v>0</v>
      </c>
      <c r="L575" s="201">
        <f t="shared" si="220"/>
        <v>0</v>
      </c>
      <c r="M575" s="201">
        <f t="shared" si="220"/>
        <v>0</v>
      </c>
      <c r="N575" s="201">
        <f t="shared" si="220"/>
        <v>0</v>
      </c>
      <c r="O575" s="201">
        <f t="shared" si="220"/>
        <v>0</v>
      </c>
      <c r="P575" s="201">
        <f t="shared" si="220"/>
        <v>0</v>
      </c>
      <c r="Q575" s="201">
        <f t="shared" si="220"/>
        <v>0</v>
      </c>
      <c r="R575" s="201">
        <f t="shared" si="220"/>
        <v>0</v>
      </c>
      <c r="S575" s="201">
        <f t="shared" si="220"/>
        <v>0</v>
      </c>
      <c r="T575" s="201">
        <f t="shared" si="220"/>
        <v>0</v>
      </c>
      <c r="U575" s="201">
        <f t="shared" si="220"/>
        <v>0</v>
      </c>
      <c r="V575" s="201">
        <f t="shared" si="220"/>
        <v>0</v>
      </c>
    </row>
    <row r="576" spans="2:22" outlineLevel="1" x14ac:dyDescent="0.2">
      <c r="B576" s="694">
        <v>5100</v>
      </c>
      <c r="C576" s="694"/>
      <c r="D576" s="694"/>
      <c r="E576" s="694"/>
      <c r="F576" s="50"/>
      <c r="G576" s="51" t="s">
        <v>76</v>
      </c>
      <c r="I576" s="582">
        <f t="shared" si="203"/>
        <v>0</v>
      </c>
      <c r="K576" s="200">
        <f t="shared" ref="K576:V576" si="221">SUM(K577,K579,K581,K583,K585,K587)</f>
        <v>0</v>
      </c>
      <c r="L576" s="200">
        <f t="shared" si="221"/>
        <v>0</v>
      </c>
      <c r="M576" s="200">
        <f t="shared" si="221"/>
        <v>0</v>
      </c>
      <c r="N576" s="200">
        <f t="shared" si="221"/>
        <v>0</v>
      </c>
      <c r="O576" s="200">
        <f t="shared" si="221"/>
        <v>0</v>
      </c>
      <c r="P576" s="200">
        <f t="shared" si="221"/>
        <v>0</v>
      </c>
      <c r="Q576" s="200">
        <f t="shared" si="221"/>
        <v>0</v>
      </c>
      <c r="R576" s="200">
        <f t="shared" si="221"/>
        <v>0</v>
      </c>
      <c r="S576" s="200">
        <f t="shared" si="221"/>
        <v>0</v>
      </c>
      <c r="T576" s="200">
        <f t="shared" si="221"/>
        <v>0</v>
      </c>
      <c r="U576" s="200">
        <f t="shared" si="221"/>
        <v>0</v>
      </c>
      <c r="V576" s="200">
        <f t="shared" si="221"/>
        <v>0</v>
      </c>
    </row>
    <row r="577" spans="2:22" outlineLevel="2" x14ac:dyDescent="0.2">
      <c r="B577" s="692">
        <v>511</v>
      </c>
      <c r="C577" s="692"/>
      <c r="D577" s="692"/>
      <c r="E577" s="692"/>
      <c r="F577" s="35"/>
      <c r="G577" s="344" t="s">
        <v>224</v>
      </c>
      <c r="I577" s="583">
        <f t="shared" si="203"/>
        <v>0</v>
      </c>
      <c r="K577" s="198">
        <f t="shared" ref="K577:V577" si="222">SUM(K578)</f>
        <v>0</v>
      </c>
      <c r="L577" s="198">
        <f t="shared" si="222"/>
        <v>0</v>
      </c>
      <c r="M577" s="198">
        <f t="shared" si="222"/>
        <v>0</v>
      </c>
      <c r="N577" s="198">
        <f t="shared" si="222"/>
        <v>0</v>
      </c>
      <c r="O577" s="198">
        <f t="shared" si="222"/>
        <v>0</v>
      </c>
      <c r="P577" s="198">
        <f t="shared" si="222"/>
        <v>0</v>
      </c>
      <c r="Q577" s="198">
        <f t="shared" si="222"/>
        <v>0</v>
      </c>
      <c r="R577" s="198">
        <f t="shared" si="222"/>
        <v>0</v>
      </c>
      <c r="S577" s="198">
        <f t="shared" si="222"/>
        <v>0</v>
      </c>
      <c r="T577" s="198">
        <f t="shared" si="222"/>
        <v>0</v>
      </c>
      <c r="U577" s="198">
        <f t="shared" si="222"/>
        <v>0</v>
      </c>
      <c r="V577" s="198">
        <f t="shared" si="222"/>
        <v>0</v>
      </c>
    </row>
    <row r="578" spans="2:22" s="23" customFormat="1" outlineLevel="3" x14ac:dyDescent="0.2">
      <c r="B578" s="688">
        <v>51101</v>
      </c>
      <c r="C578" s="688"/>
      <c r="D578" s="688"/>
      <c r="E578" s="688"/>
      <c r="F578" s="36"/>
      <c r="G578" s="342" t="s">
        <v>224</v>
      </c>
      <c r="I578" s="578">
        <f t="shared" si="203"/>
        <v>0</v>
      </c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</row>
    <row r="579" spans="2:22" outlineLevel="2" x14ac:dyDescent="0.2">
      <c r="B579" s="692">
        <v>512</v>
      </c>
      <c r="C579" s="692"/>
      <c r="D579" s="692"/>
      <c r="E579" s="692"/>
      <c r="F579" s="35"/>
      <c r="G579" s="344" t="s">
        <v>225</v>
      </c>
      <c r="I579" s="583">
        <f t="shared" si="203"/>
        <v>0</v>
      </c>
      <c r="K579" s="198">
        <f t="shared" ref="K579:V579" si="223">SUM(K580)</f>
        <v>0</v>
      </c>
      <c r="L579" s="198">
        <f t="shared" si="223"/>
        <v>0</v>
      </c>
      <c r="M579" s="198">
        <f t="shared" si="223"/>
        <v>0</v>
      </c>
      <c r="N579" s="198">
        <f t="shared" si="223"/>
        <v>0</v>
      </c>
      <c r="O579" s="198">
        <f t="shared" si="223"/>
        <v>0</v>
      </c>
      <c r="P579" s="198">
        <f t="shared" si="223"/>
        <v>0</v>
      </c>
      <c r="Q579" s="198">
        <f t="shared" si="223"/>
        <v>0</v>
      </c>
      <c r="R579" s="198">
        <f t="shared" si="223"/>
        <v>0</v>
      </c>
      <c r="S579" s="198">
        <f t="shared" si="223"/>
        <v>0</v>
      </c>
      <c r="T579" s="198">
        <f t="shared" si="223"/>
        <v>0</v>
      </c>
      <c r="U579" s="198">
        <f t="shared" si="223"/>
        <v>0</v>
      </c>
      <c r="V579" s="198">
        <f t="shared" si="223"/>
        <v>0</v>
      </c>
    </row>
    <row r="580" spans="2:22" s="23" customFormat="1" outlineLevel="3" x14ac:dyDescent="0.2">
      <c r="B580" s="688">
        <v>51201</v>
      </c>
      <c r="C580" s="688"/>
      <c r="D580" s="688"/>
      <c r="E580" s="688"/>
      <c r="F580" s="36"/>
      <c r="G580" s="342" t="s">
        <v>765</v>
      </c>
      <c r="I580" s="578">
        <f t="shared" si="203"/>
        <v>0</v>
      </c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</row>
    <row r="581" spans="2:22" outlineLevel="2" x14ac:dyDescent="0.2">
      <c r="B581" s="692">
        <v>513</v>
      </c>
      <c r="C581" s="692"/>
      <c r="D581" s="692"/>
      <c r="E581" s="692"/>
      <c r="F581" s="35"/>
      <c r="G581" s="344" t="s">
        <v>226</v>
      </c>
      <c r="I581" s="583">
        <f t="shared" si="203"/>
        <v>0</v>
      </c>
      <c r="K581" s="198">
        <f t="shared" ref="K581:V581" si="224">SUM(K582)</f>
        <v>0</v>
      </c>
      <c r="L581" s="198">
        <f t="shared" si="224"/>
        <v>0</v>
      </c>
      <c r="M581" s="198">
        <f t="shared" si="224"/>
        <v>0</v>
      </c>
      <c r="N581" s="198">
        <f t="shared" si="224"/>
        <v>0</v>
      </c>
      <c r="O581" s="198">
        <f t="shared" si="224"/>
        <v>0</v>
      </c>
      <c r="P581" s="198">
        <f t="shared" si="224"/>
        <v>0</v>
      </c>
      <c r="Q581" s="198">
        <f t="shared" si="224"/>
        <v>0</v>
      </c>
      <c r="R581" s="198">
        <f t="shared" si="224"/>
        <v>0</v>
      </c>
      <c r="S581" s="198">
        <f t="shared" si="224"/>
        <v>0</v>
      </c>
      <c r="T581" s="198">
        <f t="shared" si="224"/>
        <v>0</v>
      </c>
      <c r="U581" s="198">
        <f t="shared" si="224"/>
        <v>0</v>
      </c>
      <c r="V581" s="198">
        <f t="shared" si="224"/>
        <v>0</v>
      </c>
    </row>
    <row r="582" spans="2:22" s="23" customFormat="1" outlineLevel="3" x14ac:dyDescent="0.2">
      <c r="B582" s="688">
        <v>51301</v>
      </c>
      <c r="C582" s="688"/>
      <c r="D582" s="688"/>
      <c r="E582" s="688"/>
      <c r="F582" s="36"/>
      <c r="G582" s="342" t="s">
        <v>226</v>
      </c>
      <c r="I582" s="578">
        <f t="shared" si="203"/>
        <v>0</v>
      </c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</row>
    <row r="583" spans="2:22" outlineLevel="2" x14ac:dyDescent="0.2">
      <c r="B583" s="692">
        <v>514</v>
      </c>
      <c r="C583" s="692"/>
      <c r="D583" s="692"/>
      <c r="E583" s="692"/>
      <c r="F583" s="35"/>
      <c r="G583" s="344" t="s">
        <v>227</v>
      </c>
      <c r="I583" s="583">
        <f t="shared" si="203"/>
        <v>0</v>
      </c>
      <c r="K583" s="198">
        <f t="shared" ref="K583:V583" si="225">SUM(K584)</f>
        <v>0</v>
      </c>
      <c r="L583" s="198">
        <f t="shared" si="225"/>
        <v>0</v>
      </c>
      <c r="M583" s="198">
        <f t="shared" si="225"/>
        <v>0</v>
      </c>
      <c r="N583" s="198">
        <f t="shared" si="225"/>
        <v>0</v>
      </c>
      <c r="O583" s="198">
        <f t="shared" si="225"/>
        <v>0</v>
      </c>
      <c r="P583" s="198">
        <f t="shared" si="225"/>
        <v>0</v>
      </c>
      <c r="Q583" s="198">
        <f t="shared" si="225"/>
        <v>0</v>
      </c>
      <c r="R583" s="198">
        <f t="shared" si="225"/>
        <v>0</v>
      </c>
      <c r="S583" s="198">
        <f t="shared" si="225"/>
        <v>0</v>
      </c>
      <c r="T583" s="198">
        <f t="shared" si="225"/>
        <v>0</v>
      </c>
      <c r="U583" s="198">
        <f t="shared" si="225"/>
        <v>0</v>
      </c>
      <c r="V583" s="198">
        <f t="shared" si="225"/>
        <v>0</v>
      </c>
    </row>
    <row r="584" spans="2:22" s="23" customFormat="1" outlineLevel="3" x14ac:dyDescent="0.2">
      <c r="B584" s="688">
        <v>51401</v>
      </c>
      <c r="C584" s="688"/>
      <c r="D584" s="688"/>
      <c r="E584" s="688"/>
      <c r="F584" s="36"/>
      <c r="G584" s="342" t="s">
        <v>227</v>
      </c>
      <c r="I584" s="578">
        <f t="shared" si="203"/>
        <v>0</v>
      </c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</row>
    <row r="585" spans="2:22" outlineLevel="2" x14ac:dyDescent="0.2">
      <c r="B585" s="692">
        <v>515</v>
      </c>
      <c r="C585" s="692"/>
      <c r="D585" s="692"/>
      <c r="E585" s="692"/>
      <c r="F585" s="35"/>
      <c r="G585" s="344" t="s">
        <v>1402</v>
      </c>
      <c r="I585" s="583">
        <f t="shared" si="203"/>
        <v>0</v>
      </c>
      <c r="K585" s="198">
        <f t="shared" ref="K585:V585" si="226">SUM(K586)</f>
        <v>0</v>
      </c>
      <c r="L585" s="198">
        <f t="shared" si="226"/>
        <v>0</v>
      </c>
      <c r="M585" s="198">
        <f t="shared" si="226"/>
        <v>0</v>
      </c>
      <c r="N585" s="198">
        <f t="shared" si="226"/>
        <v>0</v>
      </c>
      <c r="O585" s="198">
        <f t="shared" si="226"/>
        <v>0</v>
      </c>
      <c r="P585" s="198">
        <f t="shared" si="226"/>
        <v>0</v>
      </c>
      <c r="Q585" s="198">
        <f t="shared" si="226"/>
        <v>0</v>
      </c>
      <c r="R585" s="198">
        <f t="shared" si="226"/>
        <v>0</v>
      </c>
      <c r="S585" s="198">
        <f t="shared" si="226"/>
        <v>0</v>
      </c>
      <c r="T585" s="198">
        <f t="shared" si="226"/>
        <v>0</v>
      </c>
      <c r="U585" s="198">
        <f t="shared" si="226"/>
        <v>0</v>
      </c>
      <c r="V585" s="198">
        <f t="shared" si="226"/>
        <v>0</v>
      </c>
    </row>
    <row r="586" spans="2:22" s="23" customFormat="1" outlineLevel="3" x14ac:dyDescent="0.2">
      <c r="B586" s="688">
        <v>51501</v>
      </c>
      <c r="C586" s="688"/>
      <c r="D586" s="688"/>
      <c r="E586" s="688"/>
      <c r="F586" s="36"/>
      <c r="G586" s="342" t="s">
        <v>766</v>
      </c>
      <c r="I586" s="578">
        <f t="shared" si="203"/>
        <v>0</v>
      </c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</row>
    <row r="587" spans="2:22" outlineLevel="2" x14ac:dyDescent="0.2">
      <c r="B587" s="692">
        <v>519</v>
      </c>
      <c r="C587" s="692"/>
      <c r="D587" s="692"/>
      <c r="E587" s="692"/>
      <c r="F587" s="35"/>
      <c r="G587" s="344" t="s">
        <v>1403</v>
      </c>
      <c r="I587" s="583">
        <f t="shared" si="203"/>
        <v>0</v>
      </c>
      <c r="K587" s="198">
        <f t="shared" ref="K587:V587" si="227">SUM(K588)</f>
        <v>0</v>
      </c>
      <c r="L587" s="198">
        <f t="shared" si="227"/>
        <v>0</v>
      </c>
      <c r="M587" s="198">
        <f t="shared" si="227"/>
        <v>0</v>
      </c>
      <c r="N587" s="198">
        <f t="shared" si="227"/>
        <v>0</v>
      </c>
      <c r="O587" s="198">
        <f t="shared" si="227"/>
        <v>0</v>
      </c>
      <c r="P587" s="198">
        <f t="shared" si="227"/>
        <v>0</v>
      </c>
      <c r="Q587" s="198">
        <f t="shared" si="227"/>
        <v>0</v>
      </c>
      <c r="R587" s="198">
        <f t="shared" si="227"/>
        <v>0</v>
      </c>
      <c r="S587" s="198">
        <f t="shared" si="227"/>
        <v>0</v>
      </c>
      <c r="T587" s="198">
        <f t="shared" si="227"/>
        <v>0</v>
      </c>
      <c r="U587" s="198">
        <f t="shared" si="227"/>
        <v>0</v>
      </c>
      <c r="V587" s="198">
        <f t="shared" si="227"/>
        <v>0</v>
      </c>
    </row>
    <row r="588" spans="2:22" s="23" customFormat="1" outlineLevel="3" x14ac:dyDescent="0.2">
      <c r="B588" s="688">
        <v>51901</v>
      </c>
      <c r="C588" s="688"/>
      <c r="D588" s="688"/>
      <c r="E588" s="688"/>
      <c r="F588" s="36"/>
      <c r="G588" s="342" t="s">
        <v>1403</v>
      </c>
      <c r="I588" s="578">
        <f t="shared" si="203"/>
        <v>0</v>
      </c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</row>
    <row r="589" spans="2:22" outlineLevel="1" x14ac:dyDescent="0.2">
      <c r="B589" s="694">
        <v>5200</v>
      </c>
      <c r="C589" s="694"/>
      <c r="D589" s="694"/>
      <c r="E589" s="694"/>
      <c r="F589" s="50"/>
      <c r="G589" s="51" t="s">
        <v>77</v>
      </c>
      <c r="I589" s="582">
        <f t="shared" si="203"/>
        <v>0</v>
      </c>
      <c r="K589" s="200">
        <f t="shared" ref="K589:V589" si="228">SUM(K590,K592,K594,K596)</f>
        <v>0</v>
      </c>
      <c r="L589" s="200">
        <f t="shared" si="228"/>
        <v>0</v>
      </c>
      <c r="M589" s="200">
        <f t="shared" si="228"/>
        <v>0</v>
      </c>
      <c r="N589" s="200">
        <f t="shared" si="228"/>
        <v>0</v>
      </c>
      <c r="O589" s="200">
        <f t="shared" si="228"/>
        <v>0</v>
      </c>
      <c r="P589" s="200">
        <f t="shared" si="228"/>
        <v>0</v>
      </c>
      <c r="Q589" s="200">
        <f t="shared" si="228"/>
        <v>0</v>
      </c>
      <c r="R589" s="200">
        <f t="shared" si="228"/>
        <v>0</v>
      </c>
      <c r="S589" s="200">
        <f t="shared" si="228"/>
        <v>0</v>
      </c>
      <c r="T589" s="200">
        <f t="shared" si="228"/>
        <v>0</v>
      </c>
      <c r="U589" s="200">
        <f t="shared" si="228"/>
        <v>0</v>
      </c>
      <c r="V589" s="200">
        <f t="shared" si="228"/>
        <v>0</v>
      </c>
    </row>
    <row r="590" spans="2:22" outlineLevel="2" x14ac:dyDescent="0.2">
      <c r="B590" s="692">
        <v>521</v>
      </c>
      <c r="C590" s="692"/>
      <c r="D590" s="692"/>
      <c r="E590" s="692"/>
      <c r="F590" s="35"/>
      <c r="G590" s="344" t="s">
        <v>228</v>
      </c>
      <c r="I590" s="583">
        <f t="shared" si="203"/>
        <v>0</v>
      </c>
      <c r="K590" s="198">
        <f t="shared" ref="K590:V590" si="229">SUM(K591)</f>
        <v>0</v>
      </c>
      <c r="L590" s="198">
        <f t="shared" si="229"/>
        <v>0</v>
      </c>
      <c r="M590" s="198">
        <f t="shared" si="229"/>
        <v>0</v>
      </c>
      <c r="N590" s="198">
        <f t="shared" si="229"/>
        <v>0</v>
      </c>
      <c r="O590" s="198">
        <f t="shared" si="229"/>
        <v>0</v>
      </c>
      <c r="P590" s="198">
        <f t="shared" si="229"/>
        <v>0</v>
      </c>
      <c r="Q590" s="198">
        <f t="shared" si="229"/>
        <v>0</v>
      </c>
      <c r="R590" s="198">
        <f t="shared" si="229"/>
        <v>0</v>
      </c>
      <c r="S590" s="198">
        <f t="shared" si="229"/>
        <v>0</v>
      </c>
      <c r="T590" s="198">
        <f t="shared" si="229"/>
        <v>0</v>
      </c>
      <c r="U590" s="198">
        <f t="shared" si="229"/>
        <v>0</v>
      </c>
      <c r="V590" s="198">
        <f t="shared" si="229"/>
        <v>0</v>
      </c>
    </row>
    <row r="591" spans="2:22" s="23" customFormat="1" outlineLevel="3" x14ac:dyDescent="0.2">
      <c r="B591" s="688">
        <v>52101</v>
      </c>
      <c r="C591" s="688"/>
      <c r="D591" s="688"/>
      <c r="E591" s="688"/>
      <c r="F591" s="36"/>
      <c r="G591" s="342" t="s">
        <v>1404</v>
      </c>
      <c r="I591" s="578">
        <f t="shared" si="203"/>
        <v>0</v>
      </c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</row>
    <row r="592" spans="2:22" outlineLevel="2" x14ac:dyDescent="0.2">
      <c r="B592" s="692">
        <v>522</v>
      </c>
      <c r="C592" s="692"/>
      <c r="D592" s="692"/>
      <c r="E592" s="692"/>
      <c r="F592" s="35"/>
      <c r="G592" s="344" t="s">
        <v>229</v>
      </c>
      <c r="I592" s="583">
        <f t="shared" si="203"/>
        <v>0</v>
      </c>
      <c r="K592" s="198">
        <f t="shared" ref="K592:V592" si="230">SUM(K593)</f>
        <v>0</v>
      </c>
      <c r="L592" s="198">
        <f t="shared" si="230"/>
        <v>0</v>
      </c>
      <c r="M592" s="198">
        <f t="shared" si="230"/>
        <v>0</v>
      </c>
      <c r="N592" s="198">
        <f t="shared" si="230"/>
        <v>0</v>
      </c>
      <c r="O592" s="198">
        <f t="shared" si="230"/>
        <v>0</v>
      </c>
      <c r="P592" s="198">
        <f t="shared" si="230"/>
        <v>0</v>
      </c>
      <c r="Q592" s="198">
        <f t="shared" si="230"/>
        <v>0</v>
      </c>
      <c r="R592" s="198">
        <f t="shared" si="230"/>
        <v>0</v>
      </c>
      <c r="S592" s="198">
        <f t="shared" si="230"/>
        <v>0</v>
      </c>
      <c r="T592" s="198">
        <f t="shared" si="230"/>
        <v>0</v>
      </c>
      <c r="U592" s="198">
        <f t="shared" si="230"/>
        <v>0</v>
      </c>
      <c r="V592" s="198">
        <f t="shared" si="230"/>
        <v>0</v>
      </c>
    </row>
    <row r="593" spans="2:22" s="23" customFormat="1" outlineLevel="3" x14ac:dyDescent="0.2">
      <c r="B593" s="688">
        <v>52201</v>
      </c>
      <c r="C593" s="688"/>
      <c r="D593" s="688"/>
      <c r="E593" s="688"/>
      <c r="F593" s="36"/>
      <c r="G593" s="342" t="s">
        <v>229</v>
      </c>
      <c r="I593" s="578">
        <f t="shared" si="203"/>
        <v>0</v>
      </c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</row>
    <row r="594" spans="2:22" outlineLevel="2" x14ac:dyDescent="0.2">
      <c r="B594" s="692">
        <v>523</v>
      </c>
      <c r="C594" s="692"/>
      <c r="D594" s="692"/>
      <c r="E594" s="692"/>
      <c r="F594" s="35"/>
      <c r="G594" s="344" t="s">
        <v>230</v>
      </c>
      <c r="I594" s="583">
        <f t="shared" si="203"/>
        <v>0</v>
      </c>
      <c r="K594" s="198">
        <f t="shared" ref="K594:V594" si="231">SUM(K595)</f>
        <v>0</v>
      </c>
      <c r="L594" s="198">
        <f t="shared" si="231"/>
        <v>0</v>
      </c>
      <c r="M594" s="198">
        <f t="shared" si="231"/>
        <v>0</v>
      </c>
      <c r="N594" s="198">
        <f t="shared" si="231"/>
        <v>0</v>
      </c>
      <c r="O594" s="198">
        <f t="shared" si="231"/>
        <v>0</v>
      </c>
      <c r="P594" s="198">
        <f t="shared" si="231"/>
        <v>0</v>
      </c>
      <c r="Q594" s="198">
        <f t="shared" si="231"/>
        <v>0</v>
      </c>
      <c r="R594" s="198">
        <f t="shared" si="231"/>
        <v>0</v>
      </c>
      <c r="S594" s="198">
        <f t="shared" si="231"/>
        <v>0</v>
      </c>
      <c r="T594" s="198">
        <f t="shared" si="231"/>
        <v>0</v>
      </c>
      <c r="U594" s="198">
        <f t="shared" si="231"/>
        <v>0</v>
      </c>
      <c r="V594" s="198">
        <f t="shared" si="231"/>
        <v>0</v>
      </c>
    </row>
    <row r="595" spans="2:22" s="23" customFormat="1" outlineLevel="3" x14ac:dyDescent="0.2">
      <c r="B595" s="688">
        <v>52301</v>
      </c>
      <c r="C595" s="688"/>
      <c r="D595" s="688"/>
      <c r="E595" s="688"/>
      <c r="F595" s="36"/>
      <c r="G595" s="342" t="s">
        <v>1405</v>
      </c>
      <c r="I595" s="578">
        <f t="shared" ref="I595:I658" si="232">SUM(K595:V595)</f>
        <v>0</v>
      </c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</row>
    <row r="596" spans="2:22" outlineLevel="2" x14ac:dyDescent="0.2">
      <c r="B596" s="692">
        <v>529</v>
      </c>
      <c r="C596" s="692"/>
      <c r="D596" s="692"/>
      <c r="E596" s="692"/>
      <c r="F596" s="35"/>
      <c r="G596" s="344" t="s">
        <v>231</v>
      </c>
      <c r="I596" s="583">
        <f t="shared" si="232"/>
        <v>0</v>
      </c>
      <c r="K596" s="198">
        <f t="shared" ref="K596:V596" si="233">SUM(K597:K599)</f>
        <v>0</v>
      </c>
      <c r="L596" s="198">
        <f t="shared" si="233"/>
        <v>0</v>
      </c>
      <c r="M596" s="198">
        <f t="shared" si="233"/>
        <v>0</v>
      </c>
      <c r="N596" s="198">
        <f t="shared" si="233"/>
        <v>0</v>
      </c>
      <c r="O596" s="198">
        <f t="shared" si="233"/>
        <v>0</v>
      </c>
      <c r="P596" s="198">
        <f t="shared" si="233"/>
        <v>0</v>
      </c>
      <c r="Q596" s="198">
        <f t="shared" si="233"/>
        <v>0</v>
      </c>
      <c r="R596" s="198">
        <f t="shared" si="233"/>
        <v>0</v>
      </c>
      <c r="S596" s="198">
        <f t="shared" si="233"/>
        <v>0</v>
      </c>
      <c r="T596" s="198">
        <f t="shared" si="233"/>
        <v>0</v>
      </c>
      <c r="U596" s="198">
        <f t="shared" si="233"/>
        <v>0</v>
      </c>
      <c r="V596" s="198">
        <f t="shared" si="233"/>
        <v>0</v>
      </c>
    </row>
    <row r="597" spans="2:22" s="23" customFormat="1" outlineLevel="3" x14ac:dyDescent="0.2">
      <c r="B597" s="688">
        <v>52901</v>
      </c>
      <c r="C597" s="688"/>
      <c r="D597" s="688"/>
      <c r="E597" s="688"/>
      <c r="F597" s="36"/>
      <c r="G597" s="342" t="s">
        <v>767</v>
      </c>
      <c r="I597" s="578">
        <f t="shared" si="232"/>
        <v>0</v>
      </c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</row>
    <row r="598" spans="2:22" s="23" customFormat="1" outlineLevel="3" x14ac:dyDescent="0.2">
      <c r="B598" s="688">
        <v>52902</v>
      </c>
      <c r="C598" s="688"/>
      <c r="D598" s="688"/>
      <c r="E598" s="688"/>
      <c r="F598" s="36"/>
      <c r="G598" s="342" t="s">
        <v>768</v>
      </c>
      <c r="I598" s="578">
        <f t="shared" si="232"/>
        <v>0</v>
      </c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</row>
    <row r="599" spans="2:22" s="23" customFormat="1" outlineLevel="3" x14ac:dyDescent="0.2">
      <c r="B599" s="688">
        <v>52903</v>
      </c>
      <c r="C599" s="688"/>
      <c r="D599" s="688"/>
      <c r="E599" s="688"/>
      <c r="F599" s="36"/>
      <c r="G599" s="342" t="s">
        <v>769</v>
      </c>
      <c r="I599" s="578">
        <f t="shared" si="232"/>
        <v>0</v>
      </c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</row>
    <row r="600" spans="2:22" outlineLevel="1" x14ac:dyDescent="0.2">
      <c r="B600" s="694">
        <v>5300</v>
      </c>
      <c r="C600" s="694"/>
      <c r="D600" s="694"/>
      <c r="E600" s="694"/>
      <c r="F600" s="50"/>
      <c r="G600" s="51" t="s">
        <v>78</v>
      </c>
      <c r="I600" s="582">
        <f t="shared" si="232"/>
        <v>0</v>
      </c>
      <c r="K600" s="200">
        <f t="shared" ref="K600:V600" si="234">SUM(K601,K603)</f>
        <v>0</v>
      </c>
      <c r="L600" s="200">
        <f t="shared" si="234"/>
        <v>0</v>
      </c>
      <c r="M600" s="200">
        <f t="shared" si="234"/>
        <v>0</v>
      </c>
      <c r="N600" s="200">
        <f t="shared" si="234"/>
        <v>0</v>
      </c>
      <c r="O600" s="200">
        <f t="shared" si="234"/>
        <v>0</v>
      </c>
      <c r="P600" s="200">
        <f t="shared" si="234"/>
        <v>0</v>
      </c>
      <c r="Q600" s="200">
        <f t="shared" si="234"/>
        <v>0</v>
      </c>
      <c r="R600" s="200">
        <f t="shared" si="234"/>
        <v>0</v>
      </c>
      <c r="S600" s="200">
        <f t="shared" si="234"/>
        <v>0</v>
      </c>
      <c r="T600" s="200">
        <f t="shared" si="234"/>
        <v>0</v>
      </c>
      <c r="U600" s="200">
        <f t="shared" si="234"/>
        <v>0</v>
      </c>
      <c r="V600" s="200">
        <f t="shared" si="234"/>
        <v>0</v>
      </c>
    </row>
    <row r="601" spans="2:22" outlineLevel="2" x14ac:dyDescent="0.2">
      <c r="B601" s="692">
        <v>531</v>
      </c>
      <c r="C601" s="692"/>
      <c r="D601" s="692"/>
      <c r="E601" s="692"/>
      <c r="F601" s="35"/>
      <c r="G601" s="344" t="s">
        <v>232</v>
      </c>
      <c r="I601" s="583">
        <f t="shared" si="232"/>
        <v>0</v>
      </c>
      <c r="K601" s="198">
        <f t="shared" ref="K601:V601" si="235">SUM(K602)</f>
        <v>0</v>
      </c>
      <c r="L601" s="198">
        <f t="shared" si="235"/>
        <v>0</v>
      </c>
      <c r="M601" s="198">
        <f t="shared" si="235"/>
        <v>0</v>
      </c>
      <c r="N601" s="198">
        <f t="shared" si="235"/>
        <v>0</v>
      </c>
      <c r="O601" s="198">
        <f t="shared" si="235"/>
        <v>0</v>
      </c>
      <c r="P601" s="198">
        <f t="shared" si="235"/>
        <v>0</v>
      </c>
      <c r="Q601" s="198">
        <f t="shared" si="235"/>
        <v>0</v>
      </c>
      <c r="R601" s="198">
        <f t="shared" si="235"/>
        <v>0</v>
      </c>
      <c r="S601" s="198">
        <f t="shared" si="235"/>
        <v>0</v>
      </c>
      <c r="T601" s="198">
        <f t="shared" si="235"/>
        <v>0</v>
      </c>
      <c r="U601" s="198">
        <f t="shared" si="235"/>
        <v>0</v>
      </c>
      <c r="V601" s="198">
        <f t="shared" si="235"/>
        <v>0</v>
      </c>
    </row>
    <row r="602" spans="2:22" s="23" customFormat="1" outlineLevel="3" x14ac:dyDescent="0.2">
      <c r="B602" s="688">
        <v>53101</v>
      </c>
      <c r="C602" s="688"/>
      <c r="D602" s="688"/>
      <c r="E602" s="688"/>
      <c r="F602" s="36"/>
      <c r="G602" s="342" t="s">
        <v>232</v>
      </c>
      <c r="I602" s="578">
        <f t="shared" si="232"/>
        <v>0</v>
      </c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</row>
    <row r="603" spans="2:22" outlineLevel="2" x14ac:dyDescent="0.2">
      <c r="B603" s="692">
        <v>532</v>
      </c>
      <c r="C603" s="692"/>
      <c r="D603" s="692"/>
      <c r="E603" s="692"/>
      <c r="F603" s="35"/>
      <c r="G603" s="344" t="s">
        <v>233</v>
      </c>
      <c r="I603" s="583">
        <f t="shared" si="232"/>
        <v>0</v>
      </c>
      <c r="K603" s="198">
        <f t="shared" ref="K603:V603" si="236">SUM(K604)</f>
        <v>0</v>
      </c>
      <c r="L603" s="198">
        <f t="shared" si="236"/>
        <v>0</v>
      </c>
      <c r="M603" s="198">
        <f t="shared" si="236"/>
        <v>0</v>
      </c>
      <c r="N603" s="198">
        <f t="shared" si="236"/>
        <v>0</v>
      </c>
      <c r="O603" s="198">
        <f t="shared" si="236"/>
        <v>0</v>
      </c>
      <c r="P603" s="198">
        <f t="shared" si="236"/>
        <v>0</v>
      </c>
      <c r="Q603" s="198">
        <f t="shared" si="236"/>
        <v>0</v>
      </c>
      <c r="R603" s="198">
        <f t="shared" si="236"/>
        <v>0</v>
      </c>
      <c r="S603" s="198">
        <f t="shared" si="236"/>
        <v>0</v>
      </c>
      <c r="T603" s="198">
        <f t="shared" si="236"/>
        <v>0</v>
      </c>
      <c r="U603" s="198">
        <f t="shared" si="236"/>
        <v>0</v>
      </c>
      <c r="V603" s="198">
        <f t="shared" si="236"/>
        <v>0</v>
      </c>
    </row>
    <row r="604" spans="2:22" s="23" customFormat="1" outlineLevel="3" x14ac:dyDescent="0.2">
      <c r="B604" s="688">
        <v>53201</v>
      </c>
      <c r="C604" s="688"/>
      <c r="D604" s="688"/>
      <c r="E604" s="688"/>
      <c r="F604" s="36"/>
      <c r="G604" s="342" t="s">
        <v>233</v>
      </c>
      <c r="I604" s="578">
        <f t="shared" si="232"/>
        <v>0</v>
      </c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</row>
    <row r="605" spans="2:22" outlineLevel="1" x14ac:dyDescent="0.2">
      <c r="B605" s="694">
        <v>5400</v>
      </c>
      <c r="C605" s="694"/>
      <c r="D605" s="694"/>
      <c r="E605" s="694"/>
      <c r="F605" s="50"/>
      <c r="G605" s="51" t="s">
        <v>79</v>
      </c>
      <c r="I605" s="582">
        <f t="shared" si="232"/>
        <v>0</v>
      </c>
      <c r="K605" s="200">
        <f t="shared" ref="K605:V605" si="237">SUM(K606,K611,K615,K619,K621,K625)</f>
        <v>0</v>
      </c>
      <c r="L605" s="200">
        <f t="shared" si="237"/>
        <v>0</v>
      </c>
      <c r="M605" s="200">
        <f t="shared" si="237"/>
        <v>0</v>
      </c>
      <c r="N605" s="200">
        <f t="shared" si="237"/>
        <v>0</v>
      </c>
      <c r="O605" s="200">
        <f t="shared" si="237"/>
        <v>0</v>
      </c>
      <c r="P605" s="200">
        <f t="shared" si="237"/>
        <v>0</v>
      </c>
      <c r="Q605" s="200">
        <f t="shared" si="237"/>
        <v>0</v>
      </c>
      <c r="R605" s="200">
        <f t="shared" si="237"/>
        <v>0</v>
      </c>
      <c r="S605" s="200">
        <f t="shared" si="237"/>
        <v>0</v>
      </c>
      <c r="T605" s="200">
        <f t="shared" si="237"/>
        <v>0</v>
      </c>
      <c r="U605" s="200">
        <f t="shared" si="237"/>
        <v>0</v>
      </c>
      <c r="V605" s="200">
        <f t="shared" si="237"/>
        <v>0</v>
      </c>
    </row>
    <row r="606" spans="2:22" outlineLevel="2" x14ac:dyDescent="0.2">
      <c r="B606" s="692">
        <v>541</v>
      </c>
      <c r="C606" s="692"/>
      <c r="D606" s="692"/>
      <c r="E606" s="692"/>
      <c r="F606" s="35"/>
      <c r="G606" s="32" t="s">
        <v>770</v>
      </c>
      <c r="I606" s="583">
        <f t="shared" si="232"/>
        <v>0</v>
      </c>
      <c r="K606" s="198">
        <f t="shared" ref="K606:V606" si="238">SUM(K607:K610)</f>
        <v>0</v>
      </c>
      <c r="L606" s="198">
        <f t="shared" si="238"/>
        <v>0</v>
      </c>
      <c r="M606" s="198">
        <f t="shared" si="238"/>
        <v>0</v>
      </c>
      <c r="N606" s="198">
        <f t="shared" si="238"/>
        <v>0</v>
      </c>
      <c r="O606" s="198">
        <f t="shared" si="238"/>
        <v>0</v>
      </c>
      <c r="P606" s="198">
        <f t="shared" si="238"/>
        <v>0</v>
      </c>
      <c r="Q606" s="198">
        <f t="shared" si="238"/>
        <v>0</v>
      </c>
      <c r="R606" s="198">
        <f t="shared" si="238"/>
        <v>0</v>
      </c>
      <c r="S606" s="198">
        <f t="shared" si="238"/>
        <v>0</v>
      </c>
      <c r="T606" s="198">
        <f t="shared" si="238"/>
        <v>0</v>
      </c>
      <c r="U606" s="198">
        <f t="shared" si="238"/>
        <v>0</v>
      </c>
      <c r="V606" s="198">
        <f t="shared" si="238"/>
        <v>0</v>
      </c>
    </row>
    <row r="607" spans="2:22" s="23" customFormat="1" outlineLevel="3" x14ac:dyDescent="0.2">
      <c r="B607" s="688">
        <v>54101</v>
      </c>
      <c r="C607" s="688"/>
      <c r="D607" s="688"/>
      <c r="E607" s="688"/>
      <c r="F607" s="36"/>
      <c r="G607" s="342" t="s">
        <v>771</v>
      </c>
      <c r="I607" s="578">
        <f t="shared" si="232"/>
        <v>0</v>
      </c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</row>
    <row r="608" spans="2:22" s="23" customFormat="1" outlineLevel="3" x14ac:dyDescent="0.2">
      <c r="B608" s="688">
        <v>54102</v>
      </c>
      <c r="C608" s="688"/>
      <c r="D608" s="688"/>
      <c r="E608" s="688"/>
      <c r="F608" s="36"/>
      <c r="G608" s="342" t="s">
        <v>772</v>
      </c>
      <c r="I608" s="578">
        <f t="shared" si="232"/>
        <v>0</v>
      </c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</row>
    <row r="609" spans="2:22" s="23" customFormat="1" outlineLevel="3" x14ac:dyDescent="0.2">
      <c r="B609" s="688">
        <v>54103</v>
      </c>
      <c r="C609" s="688"/>
      <c r="D609" s="688"/>
      <c r="E609" s="688"/>
      <c r="F609" s="36"/>
      <c r="G609" s="342" t="s">
        <v>773</v>
      </c>
      <c r="I609" s="578">
        <f t="shared" si="232"/>
        <v>0</v>
      </c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</row>
    <row r="610" spans="2:22" s="23" customFormat="1" outlineLevel="3" x14ac:dyDescent="0.2">
      <c r="B610" s="688">
        <v>54104</v>
      </c>
      <c r="C610" s="688"/>
      <c r="D610" s="688"/>
      <c r="E610" s="688"/>
      <c r="F610" s="36"/>
      <c r="G610" s="342" t="s">
        <v>1406</v>
      </c>
      <c r="I610" s="578">
        <f t="shared" si="232"/>
        <v>0</v>
      </c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</row>
    <row r="611" spans="2:22" outlineLevel="2" x14ac:dyDescent="0.2">
      <c r="B611" s="692">
        <v>542</v>
      </c>
      <c r="C611" s="692"/>
      <c r="D611" s="692"/>
      <c r="E611" s="692"/>
      <c r="F611" s="35"/>
      <c r="G611" s="344" t="s">
        <v>234</v>
      </c>
      <c r="I611" s="583">
        <f t="shared" si="232"/>
        <v>0</v>
      </c>
      <c r="K611" s="198">
        <f t="shared" ref="K611:V611" si="239">SUM(K612:K614)</f>
        <v>0</v>
      </c>
      <c r="L611" s="198">
        <f t="shared" si="239"/>
        <v>0</v>
      </c>
      <c r="M611" s="198">
        <f t="shared" si="239"/>
        <v>0</v>
      </c>
      <c r="N611" s="198">
        <f t="shared" si="239"/>
        <v>0</v>
      </c>
      <c r="O611" s="198">
        <f t="shared" si="239"/>
        <v>0</v>
      </c>
      <c r="P611" s="198">
        <f t="shared" si="239"/>
        <v>0</v>
      </c>
      <c r="Q611" s="198">
        <f t="shared" si="239"/>
        <v>0</v>
      </c>
      <c r="R611" s="198">
        <f t="shared" si="239"/>
        <v>0</v>
      </c>
      <c r="S611" s="198">
        <f t="shared" si="239"/>
        <v>0</v>
      </c>
      <c r="T611" s="198">
        <f t="shared" si="239"/>
        <v>0</v>
      </c>
      <c r="U611" s="198">
        <f t="shared" si="239"/>
        <v>0</v>
      </c>
      <c r="V611" s="198">
        <f t="shared" si="239"/>
        <v>0</v>
      </c>
    </row>
    <row r="612" spans="2:22" s="23" customFormat="1" outlineLevel="3" x14ac:dyDescent="0.2">
      <c r="B612" s="688">
        <v>54201</v>
      </c>
      <c r="C612" s="688"/>
      <c r="D612" s="688"/>
      <c r="E612" s="688"/>
      <c r="F612" s="36"/>
      <c r="G612" s="342" t="s">
        <v>890</v>
      </c>
      <c r="I612" s="578">
        <f t="shared" si="232"/>
        <v>0</v>
      </c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</row>
    <row r="613" spans="2:22" s="23" customFormat="1" ht="25.5" outlineLevel="3" x14ac:dyDescent="0.2">
      <c r="B613" s="688">
        <v>54202</v>
      </c>
      <c r="C613" s="688"/>
      <c r="D613" s="688"/>
      <c r="E613" s="688"/>
      <c r="F613" s="36"/>
      <c r="G613" s="342" t="s">
        <v>891</v>
      </c>
      <c r="I613" s="578">
        <f t="shared" si="232"/>
        <v>0</v>
      </c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</row>
    <row r="614" spans="2:22" s="23" customFormat="1" outlineLevel="3" x14ac:dyDescent="0.2">
      <c r="B614" s="688">
        <v>54203</v>
      </c>
      <c r="C614" s="688"/>
      <c r="D614" s="688"/>
      <c r="E614" s="688"/>
      <c r="F614" s="36"/>
      <c r="G614" s="342" t="s">
        <v>774</v>
      </c>
      <c r="I614" s="578">
        <f t="shared" si="232"/>
        <v>0</v>
      </c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</row>
    <row r="615" spans="2:22" outlineLevel="2" x14ac:dyDescent="0.2">
      <c r="B615" s="692">
        <v>543</v>
      </c>
      <c r="C615" s="692"/>
      <c r="D615" s="692"/>
      <c r="E615" s="692"/>
      <c r="F615" s="35"/>
      <c r="G615" s="344" t="s">
        <v>235</v>
      </c>
      <c r="I615" s="583">
        <f t="shared" si="232"/>
        <v>0</v>
      </c>
      <c r="K615" s="198">
        <f t="shared" ref="K615:V615" si="240">SUM(K616:K618)</f>
        <v>0</v>
      </c>
      <c r="L615" s="198">
        <f t="shared" si="240"/>
        <v>0</v>
      </c>
      <c r="M615" s="198">
        <f t="shared" si="240"/>
        <v>0</v>
      </c>
      <c r="N615" s="198">
        <f t="shared" si="240"/>
        <v>0</v>
      </c>
      <c r="O615" s="198">
        <f t="shared" si="240"/>
        <v>0</v>
      </c>
      <c r="P615" s="198">
        <f t="shared" si="240"/>
        <v>0</v>
      </c>
      <c r="Q615" s="198">
        <f t="shared" si="240"/>
        <v>0</v>
      </c>
      <c r="R615" s="198">
        <f t="shared" si="240"/>
        <v>0</v>
      </c>
      <c r="S615" s="198">
        <f t="shared" si="240"/>
        <v>0</v>
      </c>
      <c r="T615" s="198">
        <f t="shared" si="240"/>
        <v>0</v>
      </c>
      <c r="U615" s="198">
        <f t="shared" si="240"/>
        <v>0</v>
      </c>
      <c r="V615" s="198">
        <f t="shared" si="240"/>
        <v>0</v>
      </c>
    </row>
    <row r="616" spans="2:22" s="23" customFormat="1" outlineLevel="3" x14ac:dyDescent="0.2">
      <c r="B616" s="688">
        <v>54301</v>
      </c>
      <c r="C616" s="688"/>
      <c r="D616" s="688"/>
      <c r="E616" s="688"/>
      <c r="F616" s="36"/>
      <c r="G616" s="342" t="s">
        <v>775</v>
      </c>
      <c r="I616" s="578">
        <f t="shared" si="232"/>
        <v>0</v>
      </c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</row>
    <row r="617" spans="2:22" s="23" customFormat="1" ht="25.5" outlineLevel="3" x14ac:dyDescent="0.2">
      <c r="B617" s="688">
        <v>54302</v>
      </c>
      <c r="C617" s="688"/>
      <c r="D617" s="688"/>
      <c r="E617" s="688"/>
      <c r="F617" s="36"/>
      <c r="G617" s="342" t="s">
        <v>892</v>
      </c>
      <c r="I617" s="578">
        <f t="shared" si="232"/>
        <v>0</v>
      </c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</row>
    <row r="618" spans="2:22" s="23" customFormat="1" outlineLevel="3" x14ac:dyDescent="0.2">
      <c r="B618" s="688">
        <v>54303</v>
      </c>
      <c r="C618" s="688"/>
      <c r="D618" s="688"/>
      <c r="E618" s="688"/>
      <c r="F618" s="36"/>
      <c r="G618" s="342" t="s">
        <v>776</v>
      </c>
      <c r="I618" s="578">
        <f t="shared" si="232"/>
        <v>0</v>
      </c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</row>
    <row r="619" spans="2:22" outlineLevel="2" x14ac:dyDescent="0.2">
      <c r="B619" s="692" t="s">
        <v>1407</v>
      </c>
      <c r="C619" s="692"/>
      <c r="D619" s="692"/>
      <c r="E619" s="692"/>
      <c r="F619" s="35"/>
      <c r="G619" s="344" t="s">
        <v>1408</v>
      </c>
      <c r="I619" s="583">
        <f t="shared" si="232"/>
        <v>0</v>
      </c>
      <c r="K619" s="198">
        <f t="shared" ref="K619:V619" si="241">SUM(K620)</f>
        <v>0</v>
      </c>
      <c r="L619" s="198">
        <f t="shared" si="241"/>
        <v>0</v>
      </c>
      <c r="M619" s="198">
        <f t="shared" si="241"/>
        <v>0</v>
      </c>
      <c r="N619" s="198">
        <f t="shared" si="241"/>
        <v>0</v>
      </c>
      <c r="O619" s="198">
        <f t="shared" si="241"/>
        <v>0</v>
      </c>
      <c r="P619" s="198">
        <f t="shared" si="241"/>
        <v>0</v>
      </c>
      <c r="Q619" s="198">
        <f t="shared" si="241"/>
        <v>0</v>
      </c>
      <c r="R619" s="198">
        <f t="shared" si="241"/>
        <v>0</v>
      </c>
      <c r="S619" s="198">
        <f t="shared" si="241"/>
        <v>0</v>
      </c>
      <c r="T619" s="198">
        <f t="shared" si="241"/>
        <v>0</v>
      </c>
      <c r="U619" s="198">
        <f t="shared" si="241"/>
        <v>0</v>
      </c>
      <c r="V619" s="198">
        <f t="shared" si="241"/>
        <v>0</v>
      </c>
    </row>
    <row r="620" spans="2:22" s="23" customFormat="1" outlineLevel="3" x14ac:dyDescent="0.2">
      <c r="B620" s="688" t="s">
        <v>1409</v>
      </c>
      <c r="C620" s="688"/>
      <c r="D620" s="688"/>
      <c r="E620" s="688"/>
      <c r="F620" s="36"/>
      <c r="G620" s="342" t="s">
        <v>1410</v>
      </c>
      <c r="I620" s="578">
        <f t="shared" si="232"/>
        <v>0</v>
      </c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</row>
    <row r="621" spans="2:22" outlineLevel="2" x14ac:dyDescent="0.2">
      <c r="B621" s="692">
        <v>545</v>
      </c>
      <c r="C621" s="692"/>
      <c r="D621" s="692"/>
      <c r="E621" s="692"/>
      <c r="F621" s="35"/>
      <c r="G621" s="344" t="s">
        <v>236</v>
      </c>
      <c r="I621" s="583">
        <f t="shared" si="232"/>
        <v>0</v>
      </c>
      <c r="K621" s="198">
        <f t="shared" ref="K621:V621" si="242">SUM(K622:K624)</f>
        <v>0</v>
      </c>
      <c r="L621" s="198">
        <f t="shared" si="242"/>
        <v>0</v>
      </c>
      <c r="M621" s="198">
        <f t="shared" si="242"/>
        <v>0</v>
      </c>
      <c r="N621" s="198">
        <f t="shared" si="242"/>
        <v>0</v>
      </c>
      <c r="O621" s="198">
        <f t="shared" si="242"/>
        <v>0</v>
      </c>
      <c r="P621" s="198">
        <f t="shared" si="242"/>
        <v>0</v>
      </c>
      <c r="Q621" s="198">
        <f t="shared" si="242"/>
        <v>0</v>
      </c>
      <c r="R621" s="198">
        <f t="shared" si="242"/>
        <v>0</v>
      </c>
      <c r="S621" s="198">
        <f t="shared" si="242"/>
        <v>0</v>
      </c>
      <c r="T621" s="198">
        <f t="shared" si="242"/>
        <v>0</v>
      </c>
      <c r="U621" s="198">
        <f t="shared" si="242"/>
        <v>0</v>
      </c>
      <c r="V621" s="198">
        <f t="shared" si="242"/>
        <v>0</v>
      </c>
    </row>
    <row r="622" spans="2:22" s="23" customFormat="1" outlineLevel="3" x14ac:dyDescent="0.2">
      <c r="B622" s="688">
        <v>54501</v>
      </c>
      <c r="C622" s="688"/>
      <c r="D622" s="688"/>
      <c r="E622" s="688"/>
      <c r="F622" s="36"/>
      <c r="G622" s="342" t="s">
        <v>1411</v>
      </c>
      <c r="I622" s="578">
        <f t="shared" si="232"/>
        <v>0</v>
      </c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</row>
    <row r="623" spans="2:22" s="23" customFormat="1" ht="25.5" outlineLevel="3" x14ac:dyDescent="0.2">
      <c r="B623" s="688">
        <v>54502</v>
      </c>
      <c r="C623" s="688"/>
      <c r="D623" s="688"/>
      <c r="E623" s="688"/>
      <c r="F623" s="36"/>
      <c r="G623" s="342" t="s">
        <v>1412</v>
      </c>
      <c r="I623" s="578">
        <f t="shared" si="232"/>
        <v>0</v>
      </c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</row>
    <row r="624" spans="2:22" s="23" customFormat="1" outlineLevel="3" x14ac:dyDescent="0.2">
      <c r="B624" s="688">
        <v>54503</v>
      </c>
      <c r="C624" s="688"/>
      <c r="D624" s="688"/>
      <c r="E624" s="688"/>
      <c r="F624" s="36"/>
      <c r="G624" s="342" t="s">
        <v>1413</v>
      </c>
      <c r="I624" s="578">
        <f t="shared" si="232"/>
        <v>0</v>
      </c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</row>
    <row r="625" spans="2:22" outlineLevel="2" x14ac:dyDescent="0.2">
      <c r="B625" s="692">
        <v>549</v>
      </c>
      <c r="C625" s="692"/>
      <c r="D625" s="692"/>
      <c r="E625" s="692"/>
      <c r="F625" s="35"/>
      <c r="G625" s="344" t="s">
        <v>1414</v>
      </c>
      <c r="I625" s="583">
        <f t="shared" si="232"/>
        <v>0</v>
      </c>
      <c r="K625" s="198">
        <f t="shared" ref="K625:V625" si="243">SUM(K626)</f>
        <v>0</v>
      </c>
      <c r="L625" s="198">
        <f t="shared" si="243"/>
        <v>0</v>
      </c>
      <c r="M625" s="198">
        <f t="shared" si="243"/>
        <v>0</v>
      </c>
      <c r="N625" s="198">
        <f t="shared" si="243"/>
        <v>0</v>
      </c>
      <c r="O625" s="198">
        <f t="shared" si="243"/>
        <v>0</v>
      </c>
      <c r="P625" s="198">
        <f t="shared" si="243"/>
        <v>0</v>
      </c>
      <c r="Q625" s="198">
        <f t="shared" si="243"/>
        <v>0</v>
      </c>
      <c r="R625" s="198">
        <f t="shared" si="243"/>
        <v>0</v>
      </c>
      <c r="S625" s="198">
        <f t="shared" si="243"/>
        <v>0</v>
      </c>
      <c r="T625" s="198">
        <f t="shared" si="243"/>
        <v>0</v>
      </c>
      <c r="U625" s="198">
        <f t="shared" si="243"/>
        <v>0</v>
      </c>
      <c r="V625" s="198">
        <f t="shared" si="243"/>
        <v>0</v>
      </c>
    </row>
    <row r="626" spans="2:22" s="23" customFormat="1" outlineLevel="3" x14ac:dyDescent="0.2">
      <c r="B626" s="688">
        <v>54901</v>
      </c>
      <c r="C626" s="688"/>
      <c r="D626" s="688"/>
      <c r="E626" s="688"/>
      <c r="F626" s="36"/>
      <c r="G626" s="342" t="s">
        <v>1414</v>
      </c>
      <c r="I626" s="578">
        <f t="shared" si="232"/>
        <v>0</v>
      </c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</row>
    <row r="627" spans="2:22" outlineLevel="1" x14ac:dyDescent="0.2">
      <c r="B627" s="694">
        <v>5500</v>
      </c>
      <c r="C627" s="694"/>
      <c r="D627" s="694"/>
      <c r="E627" s="694"/>
      <c r="F627" s="50"/>
      <c r="G627" s="51" t="s">
        <v>80</v>
      </c>
      <c r="I627" s="582">
        <f t="shared" si="232"/>
        <v>0</v>
      </c>
      <c r="K627" s="200">
        <f t="shared" ref="K627:V628" si="244">SUM(K628)</f>
        <v>0</v>
      </c>
      <c r="L627" s="200">
        <f t="shared" si="244"/>
        <v>0</v>
      </c>
      <c r="M627" s="200">
        <f t="shared" si="244"/>
        <v>0</v>
      </c>
      <c r="N627" s="200">
        <f t="shared" si="244"/>
        <v>0</v>
      </c>
      <c r="O627" s="200">
        <f t="shared" si="244"/>
        <v>0</v>
      </c>
      <c r="P627" s="200">
        <f t="shared" si="244"/>
        <v>0</v>
      </c>
      <c r="Q627" s="200">
        <f t="shared" si="244"/>
        <v>0</v>
      </c>
      <c r="R627" s="200">
        <f t="shared" si="244"/>
        <v>0</v>
      </c>
      <c r="S627" s="200">
        <f t="shared" si="244"/>
        <v>0</v>
      </c>
      <c r="T627" s="200">
        <f t="shared" si="244"/>
        <v>0</v>
      </c>
      <c r="U627" s="200">
        <f t="shared" si="244"/>
        <v>0</v>
      </c>
      <c r="V627" s="200">
        <f t="shared" si="244"/>
        <v>0</v>
      </c>
    </row>
    <row r="628" spans="2:22" outlineLevel="2" x14ac:dyDescent="0.2">
      <c r="B628" s="692">
        <v>551</v>
      </c>
      <c r="C628" s="692"/>
      <c r="D628" s="692"/>
      <c r="E628" s="692"/>
      <c r="F628" s="35"/>
      <c r="G628" s="32" t="s">
        <v>80</v>
      </c>
      <c r="I628" s="583">
        <f t="shared" si="232"/>
        <v>0</v>
      </c>
      <c r="K628" s="198">
        <f t="shared" si="244"/>
        <v>0</v>
      </c>
      <c r="L628" s="198">
        <f t="shared" si="244"/>
        <v>0</v>
      </c>
      <c r="M628" s="198">
        <f t="shared" si="244"/>
        <v>0</v>
      </c>
      <c r="N628" s="198">
        <f t="shared" si="244"/>
        <v>0</v>
      </c>
      <c r="O628" s="198">
        <f t="shared" si="244"/>
        <v>0</v>
      </c>
      <c r="P628" s="198">
        <f t="shared" si="244"/>
        <v>0</v>
      </c>
      <c r="Q628" s="198">
        <f t="shared" si="244"/>
        <v>0</v>
      </c>
      <c r="R628" s="198">
        <f t="shared" si="244"/>
        <v>0</v>
      </c>
      <c r="S628" s="198">
        <f t="shared" si="244"/>
        <v>0</v>
      </c>
      <c r="T628" s="198">
        <f t="shared" si="244"/>
        <v>0</v>
      </c>
      <c r="U628" s="198">
        <f t="shared" si="244"/>
        <v>0</v>
      </c>
      <c r="V628" s="198">
        <f t="shared" si="244"/>
        <v>0</v>
      </c>
    </row>
    <row r="629" spans="2:22" s="23" customFormat="1" outlineLevel="3" x14ac:dyDescent="0.2">
      <c r="B629" s="688">
        <v>55101</v>
      </c>
      <c r="C629" s="688"/>
      <c r="D629" s="688"/>
      <c r="E629" s="688"/>
      <c r="F629" s="36"/>
      <c r="G629" s="34" t="s">
        <v>80</v>
      </c>
      <c r="I629" s="578">
        <f t="shared" si="232"/>
        <v>0</v>
      </c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</row>
    <row r="630" spans="2:22" outlineLevel="1" x14ac:dyDescent="0.2">
      <c r="B630" s="694">
        <v>5600</v>
      </c>
      <c r="C630" s="694"/>
      <c r="D630" s="694"/>
      <c r="E630" s="694"/>
      <c r="F630" s="50"/>
      <c r="G630" s="51" t="s">
        <v>81</v>
      </c>
      <c r="I630" s="582">
        <f t="shared" si="232"/>
        <v>0</v>
      </c>
      <c r="K630" s="200">
        <f t="shared" ref="K630:V630" si="245">SUM(K631,K633,K636,K638,K640,K642,K644,K648)</f>
        <v>0</v>
      </c>
      <c r="L630" s="200">
        <f t="shared" si="245"/>
        <v>0</v>
      </c>
      <c r="M630" s="200">
        <f t="shared" si="245"/>
        <v>0</v>
      </c>
      <c r="N630" s="200">
        <f t="shared" si="245"/>
        <v>0</v>
      </c>
      <c r="O630" s="200">
        <f t="shared" si="245"/>
        <v>0</v>
      </c>
      <c r="P630" s="200">
        <f t="shared" si="245"/>
        <v>0</v>
      </c>
      <c r="Q630" s="200">
        <f t="shared" si="245"/>
        <v>0</v>
      </c>
      <c r="R630" s="200">
        <f t="shared" si="245"/>
        <v>0</v>
      </c>
      <c r="S630" s="200">
        <f t="shared" si="245"/>
        <v>0</v>
      </c>
      <c r="T630" s="200">
        <f t="shared" si="245"/>
        <v>0</v>
      </c>
      <c r="U630" s="200">
        <f t="shared" si="245"/>
        <v>0</v>
      </c>
      <c r="V630" s="200">
        <f t="shared" si="245"/>
        <v>0</v>
      </c>
    </row>
    <row r="631" spans="2:22" outlineLevel="2" x14ac:dyDescent="0.2">
      <c r="B631" s="692">
        <v>561</v>
      </c>
      <c r="C631" s="692"/>
      <c r="D631" s="692"/>
      <c r="E631" s="692"/>
      <c r="F631" s="35"/>
      <c r="G631" s="344" t="s">
        <v>1415</v>
      </c>
      <c r="I631" s="583">
        <f t="shared" si="232"/>
        <v>0</v>
      </c>
      <c r="K631" s="198">
        <f t="shared" ref="K631:V631" si="246">SUM(K632)</f>
        <v>0</v>
      </c>
      <c r="L631" s="198">
        <f t="shared" si="246"/>
        <v>0</v>
      </c>
      <c r="M631" s="198">
        <f t="shared" si="246"/>
        <v>0</v>
      </c>
      <c r="N631" s="198">
        <f t="shared" si="246"/>
        <v>0</v>
      </c>
      <c r="O631" s="198">
        <f t="shared" si="246"/>
        <v>0</v>
      </c>
      <c r="P631" s="198">
        <f t="shared" si="246"/>
        <v>0</v>
      </c>
      <c r="Q631" s="198">
        <f t="shared" si="246"/>
        <v>0</v>
      </c>
      <c r="R631" s="198">
        <f t="shared" si="246"/>
        <v>0</v>
      </c>
      <c r="S631" s="198">
        <f t="shared" si="246"/>
        <v>0</v>
      </c>
      <c r="T631" s="198">
        <f t="shared" si="246"/>
        <v>0</v>
      </c>
      <c r="U631" s="198">
        <f t="shared" si="246"/>
        <v>0</v>
      </c>
      <c r="V631" s="198">
        <f t="shared" si="246"/>
        <v>0</v>
      </c>
    </row>
    <row r="632" spans="2:22" s="23" customFormat="1" outlineLevel="3" x14ac:dyDescent="0.2">
      <c r="B632" s="688">
        <v>56101</v>
      </c>
      <c r="C632" s="688"/>
      <c r="D632" s="688"/>
      <c r="E632" s="688"/>
      <c r="F632" s="36"/>
      <c r="G632" s="342" t="s">
        <v>1415</v>
      </c>
      <c r="I632" s="578">
        <f t="shared" si="232"/>
        <v>0</v>
      </c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</row>
    <row r="633" spans="2:22" outlineLevel="2" x14ac:dyDescent="0.2">
      <c r="B633" s="692">
        <v>562</v>
      </c>
      <c r="C633" s="692"/>
      <c r="D633" s="692"/>
      <c r="E633" s="692"/>
      <c r="F633" s="35"/>
      <c r="G633" s="344" t="s">
        <v>1416</v>
      </c>
      <c r="I633" s="583">
        <f t="shared" si="232"/>
        <v>0</v>
      </c>
      <c r="K633" s="198">
        <f t="shared" ref="K633:V633" si="247">SUM(K634:K635)</f>
        <v>0</v>
      </c>
      <c r="L633" s="198">
        <f t="shared" si="247"/>
        <v>0</v>
      </c>
      <c r="M633" s="198">
        <f t="shared" si="247"/>
        <v>0</v>
      </c>
      <c r="N633" s="198">
        <f t="shared" si="247"/>
        <v>0</v>
      </c>
      <c r="O633" s="198">
        <f t="shared" si="247"/>
        <v>0</v>
      </c>
      <c r="P633" s="198">
        <f t="shared" si="247"/>
        <v>0</v>
      </c>
      <c r="Q633" s="198">
        <f t="shared" si="247"/>
        <v>0</v>
      </c>
      <c r="R633" s="198">
        <f t="shared" si="247"/>
        <v>0</v>
      </c>
      <c r="S633" s="198">
        <f t="shared" si="247"/>
        <v>0</v>
      </c>
      <c r="T633" s="198">
        <f t="shared" si="247"/>
        <v>0</v>
      </c>
      <c r="U633" s="198">
        <f t="shared" si="247"/>
        <v>0</v>
      </c>
      <c r="V633" s="198">
        <f t="shared" si="247"/>
        <v>0</v>
      </c>
    </row>
    <row r="634" spans="2:22" s="23" customFormat="1" outlineLevel="3" x14ac:dyDescent="0.2">
      <c r="B634" s="688">
        <v>56201</v>
      </c>
      <c r="C634" s="688"/>
      <c r="D634" s="688"/>
      <c r="E634" s="688"/>
      <c r="F634" s="36"/>
      <c r="G634" s="342" t="s">
        <v>1416</v>
      </c>
      <c r="I634" s="578">
        <f t="shared" si="232"/>
        <v>0</v>
      </c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</row>
    <row r="635" spans="2:22" s="23" customFormat="1" outlineLevel="3" x14ac:dyDescent="0.2">
      <c r="B635" s="688">
        <v>56202</v>
      </c>
      <c r="C635" s="688"/>
      <c r="D635" s="688"/>
      <c r="E635" s="688"/>
      <c r="F635" s="36"/>
      <c r="G635" s="342" t="s">
        <v>1417</v>
      </c>
      <c r="I635" s="578">
        <f t="shared" si="232"/>
        <v>0</v>
      </c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</row>
    <row r="636" spans="2:22" outlineLevel="2" x14ac:dyDescent="0.2">
      <c r="B636" s="692">
        <v>563</v>
      </c>
      <c r="C636" s="692"/>
      <c r="D636" s="692"/>
      <c r="E636" s="692"/>
      <c r="F636" s="35"/>
      <c r="G636" s="344" t="s">
        <v>1418</v>
      </c>
      <c r="I636" s="583">
        <f t="shared" si="232"/>
        <v>0</v>
      </c>
      <c r="K636" s="198">
        <f t="shared" ref="K636:V636" si="248">SUM(K637)</f>
        <v>0</v>
      </c>
      <c r="L636" s="198">
        <f t="shared" si="248"/>
        <v>0</v>
      </c>
      <c r="M636" s="198">
        <f t="shared" si="248"/>
        <v>0</v>
      </c>
      <c r="N636" s="198">
        <f t="shared" si="248"/>
        <v>0</v>
      </c>
      <c r="O636" s="198">
        <f t="shared" si="248"/>
        <v>0</v>
      </c>
      <c r="P636" s="198">
        <f t="shared" si="248"/>
        <v>0</v>
      </c>
      <c r="Q636" s="198">
        <f t="shared" si="248"/>
        <v>0</v>
      </c>
      <c r="R636" s="198">
        <f t="shared" si="248"/>
        <v>0</v>
      </c>
      <c r="S636" s="198">
        <f t="shared" si="248"/>
        <v>0</v>
      </c>
      <c r="T636" s="198">
        <f t="shared" si="248"/>
        <v>0</v>
      </c>
      <c r="U636" s="198">
        <f t="shared" si="248"/>
        <v>0</v>
      </c>
      <c r="V636" s="198">
        <f t="shared" si="248"/>
        <v>0</v>
      </c>
    </row>
    <row r="637" spans="2:22" s="23" customFormat="1" outlineLevel="3" x14ac:dyDescent="0.2">
      <c r="B637" s="688">
        <v>56301</v>
      </c>
      <c r="C637" s="688"/>
      <c r="D637" s="688"/>
      <c r="E637" s="688"/>
      <c r="F637" s="36"/>
      <c r="G637" s="342" t="s">
        <v>1418</v>
      </c>
      <c r="I637" s="578">
        <f t="shared" si="232"/>
        <v>0</v>
      </c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</row>
    <row r="638" spans="2:22" ht="25.5" outlineLevel="2" x14ac:dyDescent="0.2">
      <c r="B638" s="692">
        <v>564</v>
      </c>
      <c r="C638" s="692"/>
      <c r="D638" s="692"/>
      <c r="E638" s="692"/>
      <c r="F638" s="35"/>
      <c r="G638" s="344" t="s">
        <v>1419</v>
      </c>
      <c r="I638" s="583">
        <f t="shared" si="232"/>
        <v>0</v>
      </c>
      <c r="K638" s="198">
        <f t="shared" ref="K638:V638" si="249">SUM(K639)</f>
        <v>0</v>
      </c>
      <c r="L638" s="198">
        <f t="shared" si="249"/>
        <v>0</v>
      </c>
      <c r="M638" s="198">
        <f t="shared" si="249"/>
        <v>0</v>
      </c>
      <c r="N638" s="198">
        <f t="shared" si="249"/>
        <v>0</v>
      </c>
      <c r="O638" s="198">
        <f t="shared" si="249"/>
        <v>0</v>
      </c>
      <c r="P638" s="198">
        <f t="shared" si="249"/>
        <v>0</v>
      </c>
      <c r="Q638" s="198">
        <f t="shared" si="249"/>
        <v>0</v>
      </c>
      <c r="R638" s="198">
        <f t="shared" si="249"/>
        <v>0</v>
      </c>
      <c r="S638" s="198">
        <f t="shared" si="249"/>
        <v>0</v>
      </c>
      <c r="T638" s="198">
        <f t="shared" si="249"/>
        <v>0</v>
      </c>
      <c r="U638" s="198">
        <f t="shared" si="249"/>
        <v>0</v>
      </c>
      <c r="V638" s="198">
        <f t="shared" si="249"/>
        <v>0</v>
      </c>
    </row>
    <row r="639" spans="2:22" s="23" customFormat="1" ht="25.5" outlineLevel="3" x14ac:dyDescent="0.2">
      <c r="B639" s="688">
        <v>56401</v>
      </c>
      <c r="C639" s="688"/>
      <c r="D639" s="688"/>
      <c r="E639" s="688"/>
      <c r="F639" s="36"/>
      <c r="G639" s="342" t="s">
        <v>1419</v>
      </c>
      <c r="I639" s="578">
        <f t="shared" si="232"/>
        <v>0</v>
      </c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</row>
    <row r="640" spans="2:22" outlineLevel="2" x14ac:dyDescent="0.2">
      <c r="B640" s="692">
        <v>565</v>
      </c>
      <c r="C640" s="692"/>
      <c r="D640" s="692"/>
      <c r="E640" s="692"/>
      <c r="F640" s="35"/>
      <c r="G640" s="344" t="s">
        <v>237</v>
      </c>
      <c r="I640" s="583">
        <f t="shared" si="232"/>
        <v>0</v>
      </c>
      <c r="K640" s="198">
        <f t="shared" ref="K640:V640" si="250">SUM(K641)</f>
        <v>0</v>
      </c>
      <c r="L640" s="198">
        <f t="shared" si="250"/>
        <v>0</v>
      </c>
      <c r="M640" s="198">
        <f t="shared" si="250"/>
        <v>0</v>
      </c>
      <c r="N640" s="198">
        <f t="shared" si="250"/>
        <v>0</v>
      </c>
      <c r="O640" s="198">
        <f t="shared" si="250"/>
        <v>0</v>
      </c>
      <c r="P640" s="198">
        <f t="shared" si="250"/>
        <v>0</v>
      </c>
      <c r="Q640" s="198">
        <f t="shared" si="250"/>
        <v>0</v>
      </c>
      <c r="R640" s="198">
        <f t="shared" si="250"/>
        <v>0</v>
      </c>
      <c r="S640" s="198">
        <f t="shared" si="250"/>
        <v>0</v>
      </c>
      <c r="T640" s="198">
        <f t="shared" si="250"/>
        <v>0</v>
      </c>
      <c r="U640" s="198">
        <f t="shared" si="250"/>
        <v>0</v>
      </c>
      <c r="V640" s="198">
        <f t="shared" si="250"/>
        <v>0</v>
      </c>
    </row>
    <row r="641" spans="2:22" s="23" customFormat="1" outlineLevel="3" x14ac:dyDescent="0.2">
      <c r="B641" s="688">
        <v>56501</v>
      </c>
      <c r="C641" s="688"/>
      <c r="D641" s="688"/>
      <c r="E641" s="688"/>
      <c r="F641" s="36"/>
      <c r="G641" s="342" t="s">
        <v>1420</v>
      </c>
      <c r="I641" s="578">
        <f t="shared" si="232"/>
        <v>0</v>
      </c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</row>
    <row r="642" spans="2:22" outlineLevel="2" x14ac:dyDescent="0.2">
      <c r="B642" s="692">
        <v>566</v>
      </c>
      <c r="C642" s="692"/>
      <c r="D642" s="692"/>
      <c r="E642" s="692"/>
      <c r="F642" s="35"/>
      <c r="G642" s="344" t="s">
        <v>238</v>
      </c>
      <c r="I642" s="583">
        <f t="shared" si="232"/>
        <v>0</v>
      </c>
      <c r="K642" s="198">
        <f t="shared" ref="K642:V642" si="251">SUM(K643)</f>
        <v>0</v>
      </c>
      <c r="L642" s="198">
        <f t="shared" si="251"/>
        <v>0</v>
      </c>
      <c r="M642" s="198">
        <f t="shared" si="251"/>
        <v>0</v>
      </c>
      <c r="N642" s="198">
        <f t="shared" si="251"/>
        <v>0</v>
      </c>
      <c r="O642" s="198">
        <f t="shared" si="251"/>
        <v>0</v>
      </c>
      <c r="P642" s="198">
        <f t="shared" si="251"/>
        <v>0</v>
      </c>
      <c r="Q642" s="198">
        <f t="shared" si="251"/>
        <v>0</v>
      </c>
      <c r="R642" s="198">
        <f t="shared" si="251"/>
        <v>0</v>
      </c>
      <c r="S642" s="198">
        <f t="shared" si="251"/>
        <v>0</v>
      </c>
      <c r="T642" s="198">
        <f t="shared" si="251"/>
        <v>0</v>
      </c>
      <c r="U642" s="198">
        <f t="shared" si="251"/>
        <v>0</v>
      </c>
      <c r="V642" s="198">
        <f t="shared" si="251"/>
        <v>0</v>
      </c>
    </row>
    <row r="643" spans="2:22" s="23" customFormat="1" outlineLevel="3" x14ac:dyDescent="0.2">
      <c r="B643" s="688">
        <v>56601</v>
      </c>
      <c r="C643" s="688"/>
      <c r="D643" s="688"/>
      <c r="E643" s="688"/>
      <c r="F643" s="36"/>
      <c r="G643" s="342" t="s">
        <v>238</v>
      </c>
      <c r="I643" s="578">
        <f t="shared" si="232"/>
        <v>0</v>
      </c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</row>
    <row r="644" spans="2:22" outlineLevel="2" x14ac:dyDescent="0.2">
      <c r="B644" s="692">
        <v>567</v>
      </c>
      <c r="C644" s="692"/>
      <c r="D644" s="692"/>
      <c r="E644" s="692"/>
      <c r="F644" s="35"/>
      <c r="G644" s="344" t="s">
        <v>777</v>
      </c>
      <c r="I644" s="583">
        <f t="shared" si="232"/>
        <v>0</v>
      </c>
      <c r="K644" s="198">
        <f t="shared" ref="K644:V644" si="252">SUM(K645:K647)</f>
        <v>0</v>
      </c>
      <c r="L644" s="198">
        <f t="shared" si="252"/>
        <v>0</v>
      </c>
      <c r="M644" s="198">
        <f t="shared" si="252"/>
        <v>0</v>
      </c>
      <c r="N644" s="198">
        <f t="shared" si="252"/>
        <v>0</v>
      </c>
      <c r="O644" s="198">
        <f t="shared" si="252"/>
        <v>0</v>
      </c>
      <c r="P644" s="198">
        <f t="shared" si="252"/>
        <v>0</v>
      </c>
      <c r="Q644" s="198">
        <f t="shared" si="252"/>
        <v>0</v>
      </c>
      <c r="R644" s="198">
        <f t="shared" si="252"/>
        <v>0</v>
      </c>
      <c r="S644" s="198">
        <f t="shared" si="252"/>
        <v>0</v>
      </c>
      <c r="T644" s="198">
        <f t="shared" si="252"/>
        <v>0</v>
      </c>
      <c r="U644" s="198">
        <f t="shared" si="252"/>
        <v>0</v>
      </c>
      <c r="V644" s="198">
        <f t="shared" si="252"/>
        <v>0</v>
      </c>
    </row>
    <row r="645" spans="2:22" s="23" customFormat="1" outlineLevel="3" x14ac:dyDescent="0.2">
      <c r="B645" s="688">
        <v>56701</v>
      </c>
      <c r="C645" s="688"/>
      <c r="D645" s="688"/>
      <c r="E645" s="688"/>
      <c r="F645" s="36"/>
      <c r="G645" s="342" t="s">
        <v>778</v>
      </c>
      <c r="I645" s="578">
        <f t="shared" si="232"/>
        <v>0</v>
      </c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</row>
    <row r="646" spans="2:22" s="23" customFormat="1" outlineLevel="3" x14ac:dyDescent="0.2">
      <c r="B646" s="688">
        <v>56702</v>
      </c>
      <c r="C646" s="688"/>
      <c r="D646" s="688"/>
      <c r="E646" s="688"/>
      <c r="F646" s="36"/>
      <c r="G646" s="342" t="s">
        <v>239</v>
      </c>
      <c r="I646" s="578">
        <f t="shared" si="232"/>
        <v>0</v>
      </c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</row>
    <row r="647" spans="2:22" s="23" customFormat="1" outlineLevel="3" x14ac:dyDescent="0.2">
      <c r="B647" s="688">
        <v>56703</v>
      </c>
      <c r="C647" s="688"/>
      <c r="D647" s="688"/>
      <c r="E647" s="688"/>
      <c r="F647" s="36"/>
      <c r="G647" s="342" t="s">
        <v>779</v>
      </c>
      <c r="I647" s="578">
        <f t="shared" si="232"/>
        <v>0</v>
      </c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</row>
    <row r="648" spans="2:22" outlineLevel="2" x14ac:dyDescent="0.2">
      <c r="B648" s="692">
        <v>569</v>
      </c>
      <c r="C648" s="692"/>
      <c r="D648" s="692"/>
      <c r="E648" s="692"/>
      <c r="F648" s="35"/>
      <c r="G648" s="32" t="s">
        <v>240</v>
      </c>
      <c r="I648" s="583">
        <f t="shared" si="232"/>
        <v>0</v>
      </c>
      <c r="K648" s="198">
        <f t="shared" ref="K648:V648" si="253">SUM(K649:K654)</f>
        <v>0</v>
      </c>
      <c r="L648" s="198">
        <f t="shared" si="253"/>
        <v>0</v>
      </c>
      <c r="M648" s="198">
        <f t="shared" si="253"/>
        <v>0</v>
      </c>
      <c r="N648" s="198">
        <f t="shared" si="253"/>
        <v>0</v>
      </c>
      <c r="O648" s="198">
        <f t="shared" si="253"/>
        <v>0</v>
      </c>
      <c r="P648" s="198">
        <f t="shared" si="253"/>
        <v>0</v>
      </c>
      <c r="Q648" s="198">
        <f t="shared" si="253"/>
        <v>0</v>
      </c>
      <c r="R648" s="198">
        <f t="shared" si="253"/>
        <v>0</v>
      </c>
      <c r="S648" s="198">
        <f t="shared" si="253"/>
        <v>0</v>
      </c>
      <c r="T648" s="198">
        <f t="shared" si="253"/>
        <v>0</v>
      </c>
      <c r="U648" s="198">
        <f t="shared" si="253"/>
        <v>0</v>
      </c>
      <c r="V648" s="198">
        <f t="shared" si="253"/>
        <v>0</v>
      </c>
    </row>
    <row r="649" spans="2:22" s="23" customFormat="1" ht="17.25" outlineLevel="3" x14ac:dyDescent="0.2">
      <c r="B649" s="688">
        <v>56901</v>
      </c>
      <c r="C649" s="688"/>
      <c r="D649" s="688"/>
      <c r="E649" s="688"/>
      <c r="F649" s="36"/>
      <c r="G649" s="34" t="s">
        <v>780</v>
      </c>
      <c r="I649" s="578">
        <f t="shared" si="232"/>
        <v>0</v>
      </c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</row>
    <row r="650" spans="2:22" s="23" customFormat="1" outlineLevel="3" x14ac:dyDescent="0.2">
      <c r="B650" s="688">
        <v>56902</v>
      </c>
      <c r="C650" s="688"/>
      <c r="D650" s="688"/>
      <c r="E650" s="688"/>
      <c r="F650" s="36"/>
      <c r="G650" s="34" t="s">
        <v>899</v>
      </c>
      <c r="I650" s="578">
        <f t="shared" si="232"/>
        <v>0</v>
      </c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</row>
    <row r="651" spans="2:22" s="23" customFormat="1" outlineLevel="3" x14ac:dyDescent="0.2">
      <c r="B651" s="688">
        <v>56903</v>
      </c>
      <c r="C651" s="688"/>
      <c r="D651" s="688"/>
      <c r="E651" s="688"/>
      <c r="F651" s="36"/>
      <c r="G651" s="34" t="s">
        <v>781</v>
      </c>
      <c r="I651" s="578">
        <f t="shared" si="232"/>
        <v>0</v>
      </c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</row>
    <row r="652" spans="2:22" s="23" customFormat="1" outlineLevel="3" x14ac:dyDescent="0.2">
      <c r="B652" s="688">
        <v>56904</v>
      </c>
      <c r="C652" s="688"/>
      <c r="D652" s="688"/>
      <c r="E652" s="688"/>
      <c r="F652" s="36"/>
      <c r="G652" s="34" t="s">
        <v>782</v>
      </c>
      <c r="I652" s="578">
        <f t="shared" si="232"/>
        <v>0</v>
      </c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</row>
    <row r="653" spans="2:22" s="23" customFormat="1" outlineLevel="3" x14ac:dyDescent="0.2">
      <c r="B653" s="688">
        <v>56905</v>
      </c>
      <c r="C653" s="688"/>
      <c r="D653" s="688"/>
      <c r="E653" s="688"/>
      <c r="F653" s="36"/>
      <c r="G653" s="34" t="s">
        <v>783</v>
      </c>
      <c r="I653" s="578">
        <f t="shared" si="232"/>
        <v>0</v>
      </c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</row>
    <row r="654" spans="2:22" s="23" customFormat="1" outlineLevel="3" x14ac:dyDescent="0.2">
      <c r="B654" s="688">
        <v>56906</v>
      </c>
      <c r="C654" s="688"/>
      <c r="D654" s="688"/>
      <c r="E654" s="688"/>
      <c r="F654" s="36"/>
      <c r="G654" s="34" t="s">
        <v>784</v>
      </c>
      <c r="I654" s="578">
        <f t="shared" si="232"/>
        <v>0</v>
      </c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</row>
    <row r="655" spans="2:22" outlineLevel="1" x14ac:dyDescent="0.2">
      <c r="B655" s="694">
        <v>5700</v>
      </c>
      <c r="C655" s="694"/>
      <c r="D655" s="694"/>
      <c r="E655" s="694"/>
      <c r="F655" s="50"/>
      <c r="G655" s="51" t="s">
        <v>82</v>
      </c>
      <c r="I655" s="582">
        <f t="shared" si="232"/>
        <v>0</v>
      </c>
      <c r="K655" s="200">
        <f t="shared" ref="K655:V655" si="254">SUM(K656,K658,K660,K662,K664,K666,K668,K670,K672)</f>
        <v>0</v>
      </c>
      <c r="L655" s="200">
        <f t="shared" si="254"/>
        <v>0</v>
      </c>
      <c r="M655" s="200">
        <f t="shared" si="254"/>
        <v>0</v>
      </c>
      <c r="N655" s="200">
        <f t="shared" si="254"/>
        <v>0</v>
      </c>
      <c r="O655" s="200">
        <f t="shared" si="254"/>
        <v>0</v>
      </c>
      <c r="P655" s="200">
        <f t="shared" si="254"/>
        <v>0</v>
      </c>
      <c r="Q655" s="200">
        <f t="shared" si="254"/>
        <v>0</v>
      </c>
      <c r="R655" s="200">
        <f t="shared" si="254"/>
        <v>0</v>
      </c>
      <c r="S655" s="200">
        <f t="shared" si="254"/>
        <v>0</v>
      </c>
      <c r="T655" s="200">
        <f t="shared" si="254"/>
        <v>0</v>
      </c>
      <c r="U655" s="200">
        <f t="shared" si="254"/>
        <v>0</v>
      </c>
      <c r="V655" s="200">
        <f t="shared" si="254"/>
        <v>0</v>
      </c>
    </row>
    <row r="656" spans="2:22" outlineLevel="2" x14ac:dyDescent="0.2">
      <c r="B656" s="692">
        <v>571</v>
      </c>
      <c r="C656" s="692"/>
      <c r="D656" s="692"/>
      <c r="E656" s="692"/>
      <c r="F656" s="35"/>
      <c r="G656" s="344" t="s">
        <v>241</v>
      </c>
      <c r="I656" s="583">
        <f t="shared" si="232"/>
        <v>0</v>
      </c>
      <c r="K656" s="198">
        <f t="shared" ref="K656:V656" si="255">SUM(K657)</f>
        <v>0</v>
      </c>
      <c r="L656" s="198">
        <f t="shared" si="255"/>
        <v>0</v>
      </c>
      <c r="M656" s="198">
        <f t="shared" si="255"/>
        <v>0</v>
      </c>
      <c r="N656" s="198">
        <f t="shared" si="255"/>
        <v>0</v>
      </c>
      <c r="O656" s="198">
        <f t="shared" si="255"/>
        <v>0</v>
      </c>
      <c r="P656" s="198">
        <f t="shared" si="255"/>
        <v>0</v>
      </c>
      <c r="Q656" s="198">
        <f t="shared" si="255"/>
        <v>0</v>
      </c>
      <c r="R656" s="198">
        <f t="shared" si="255"/>
        <v>0</v>
      </c>
      <c r="S656" s="198">
        <f t="shared" si="255"/>
        <v>0</v>
      </c>
      <c r="T656" s="198">
        <f t="shared" si="255"/>
        <v>0</v>
      </c>
      <c r="U656" s="198">
        <f t="shared" si="255"/>
        <v>0</v>
      </c>
      <c r="V656" s="198">
        <f t="shared" si="255"/>
        <v>0</v>
      </c>
    </row>
    <row r="657" spans="2:22" s="23" customFormat="1" outlineLevel="3" x14ac:dyDescent="0.2">
      <c r="B657" s="688">
        <v>57101</v>
      </c>
      <c r="C657" s="688"/>
      <c r="D657" s="688"/>
      <c r="E657" s="688"/>
      <c r="F657" s="36"/>
      <c r="G657" s="342" t="s">
        <v>241</v>
      </c>
      <c r="I657" s="578">
        <f t="shared" si="232"/>
        <v>0</v>
      </c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</row>
    <row r="658" spans="2:22" outlineLevel="2" x14ac:dyDescent="0.2">
      <c r="B658" s="692">
        <v>572</v>
      </c>
      <c r="C658" s="692"/>
      <c r="D658" s="692"/>
      <c r="E658" s="692"/>
      <c r="F658" s="35"/>
      <c r="G658" s="344" t="s">
        <v>242</v>
      </c>
      <c r="I658" s="583">
        <f t="shared" si="232"/>
        <v>0</v>
      </c>
      <c r="K658" s="198">
        <f t="shared" ref="K658:V658" si="256">SUM(K659)</f>
        <v>0</v>
      </c>
      <c r="L658" s="198">
        <f t="shared" si="256"/>
        <v>0</v>
      </c>
      <c r="M658" s="198">
        <f t="shared" si="256"/>
        <v>0</v>
      </c>
      <c r="N658" s="198">
        <f t="shared" si="256"/>
        <v>0</v>
      </c>
      <c r="O658" s="198">
        <f t="shared" si="256"/>
        <v>0</v>
      </c>
      <c r="P658" s="198">
        <f t="shared" si="256"/>
        <v>0</v>
      </c>
      <c r="Q658" s="198">
        <f t="shared" si="256"/>
        <v>0</v>
      </c>
      <c r="R658" s="198">
        <f t="shared" si="256"/>
        <v>0</v>
      </c>
      <c r="S658" s="198">
        <f t="shared" si="256"/>
        <v>0</v>
      </c>
      <c r="T658" s="198">
        <f t="shared" si="256"/>
        <v>0</v>
      </c>
      <c r="U658" s="198">
        <f t="shared" si="256"/>
        <v>0</v>
      </c>
      <c r="V658" s="198">
        <f t="shared" si="256"/>
        <v>0</v>
      </c>
    </row>
    <row r="659" spans="2:22" s="23" customFormat="1" outlineLevel="3" x14ac:dyDescent="0.2">
      <c r="B659" s="688">
        <v>57201</v>
      </c>
      <c r="C659" s="688"/>
      <c r="D659" s="688"/>
      <c r="E659" s="688"/>
      <c r="F659" s="36"/>
      <c r="G659" s="342" t="s">
        <v>242</v>
      </c>
      <c r="I659" s="578">
        <f t="shared" ref="I659:I722" si="257">SUM(K659:V659)</f>
        <v>0</v>
      </c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</row>
    <row r="660" spans="2:22" outlineLevel="2" x14ac:dyDescent="0.2">
      <c r="B660" s="692">
        <v>573</v>
      </c>
      <c r="C660" s="692"/>
      <c r="D660" s="692"/>
      <c r="E660" s="692"/>
      <c r="F660" s="35"/>
      <c r="G660" s="344" t="s">
        <v>243</v>
      </c>
      <c r="I660" s="583">
        <f t="shared" si="257"/>
        <v>0</v>
      </c>
      <c r="K660" s="198">
        <f t="shared" ref="K660:V660" si="258">SUM(K661)</f>
        <v>0</v>
      </c>
      <c r="L660" s="198">
        <f t="shared" si="258"/>
        <v>0</v>
      </c>
      <c r="M660" s="198">
        <f t="shared" si="258"/>
        <v>0</v>
      </c>
      <c r="N660" s="198">
        <f t="shared" si="258"/>
        <v>0</v>
      </c>
      <c r="O660" s="198">
        <f t="shared" si="258"/>
        <v>0</v>
      </c>
      <c r="P660" s="198">
        <f t="shared" si="258"/>
        <v>0</v>
      </c>
      <c r="Q660" s="198">
        <f t="shared" si="258"/>
        <v>0</v>
      </c>
      <c r="R660" s="198">
        <f t="shared" si="258"/>
        <v>0</v>
      </c>
      <c r="S660" s="198">
        <f t="shared" si="258"/>
        <v>0</v>
      </c>
      <c r="T660" s="198">
        <f t="shared" si="258"/>
        <v>0</v>
      </c>
      <c r="U660" s="198">
        <f t="shared" si="258"/>
        <v>0</v>
      </c>
      <c r="V660" s="198">
        <f t="shared" si="258"/>
        <v>0</v>
      </c>
    </row>
    <row r="661" spans="2:22" s="23" customFormat="1" outlineLevel="3" x14ac:dyDescent="0.2">
      <c r="B661" s="688">
        <v>57301</v>
      </c>
      <c r="C661" s="688"/>
      <c r="D661" s="688"/>
      <c r="E661" s="688"/>
      <c r="F661" s="36"/>
      <c r="G661" s="342" t="s">
        <v>243</v>
      </c>
      <c r="I661" s="578">
        <f t="shared" si="257"/>
        <v>0</v>
      </c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</row>
    <row r="662" spans="2:22" outlineLevel="2" x14ac:dyDescent="0.2">
      <c r="B662" s="692">
        <v>574</v>
      </c>
      <c r="C662" s="692"/>
      <c r="D662" s="692"/>
      <c r="E662" s="692"/>
      <c r="F662" s="35"/>
      <c r="G662" s="344" t="s">
        <v>244</v>
      </c>
      <c r="I662" s="583">
        <f t="shared" si="257"/>
        <v>0</v>
      </c>
      <c r="K662" s="198">
        <f t="shared" ref="K662:V662" si="259">SUM(K663)</f>
        <v>0</v>
      </c>
      <c r="L662" s="198">
        <f t="shared" si="259"/>
        <v>0</v>
      </c>
      <c r="M662" s="198">
        <f t="shared" si="259"/>
        <v>0</v>
      </c>
      <c r="N662" s="198">
        <f t="shared" si="259"/>
        <v>0</v>
      </c>
      <c r="O662" s="198">
        <f t="shared" si="259"/>
        <v>0</v>
      </c>
      <c r="P662" s="198">
        <f t="shared" si="259"/>
        <v>0</v>
      </c>
      <c r="Q662" s="198">
        <f t="shared" si="259"/>
        <v>0</v>
      </c>
      <c r="R662" s="198">
        <f t="shared" si="259"/>
        <v>0</v>
      </c>
      <c r="S662" s="198">
        <f t="shared" si="259"/>
        <v>0</v>
      </c>
      <c r="T662" s="198">
        <f t="shared" si="259"/>
        <v>0</v>
      </c>
      <c r="U662" s="198">
        <f t="shared" si="259"/>
        <v>0</v>
      </c>
      <c r="V662" s="198">
        <f t="shared" si="259"/>
        <v>0</v>
      </c>
    </row>
    <row r="663" spans="2:22" s="23" customFormat="1" outlineLevel="3" x14ac:dyDescent="0.2">
      <c r="B663" s="688">
        <v>57401</v>
      </c>
      <c r="C663" s="688"/>
      <c r="D663" s="688"/>
      <c r="E663" s="688"/>
      <c r="F663" s="36"/>
      <c r="G663" s="342" t="s">
        <v>244</v>
      </c>
      <c r="I663" s="578">
        <f t="shared" si="257"/>
        <v>0</v>
      </c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</row>
    <row r="664" spans="2:22" outlineLevel="2" x14ac:dyDescent="0.2">
      <c r="B664" s="692">
        <v>575</v>
      </c>
      <c r="C664" s="692"/>
      <c r="D664" s="692"/>
      <c r="E664" s="692"/>
      <c r="F664" s="35"/>
      <c r="G664" s="344" t="s">
        <v>245</v>
      </c>
      <c r="I664" s="583">
        <f t="shared" si="257"/>
        <v>0</v>
      </c>
      <c r="K664" s="198">
        <f t="shared" ref="K664:V664" si="260">SUM(K665)</f>
        <v>0</v>
      </c>
      <c r="L664" s="198">
        <f t="shared" si="260"/>
        <v>0</v>
      </c>
      <c r="M664" s="198">
        <f t="shared" si="260"/>
        <v>0</v>
      </c>
      <c r="N664" s="198">
        <f t="shared" si="260"/>
        <v>0</v>
      </c>
      <c r="O664" s="198">
        <f t="shared" si="260"/>
        <v>0</v>
      </c>
      <c r="P664" s="198">
        <f t="shared" si="260"/>
        <v>0</v>
      </c>
      <c r="Q664" s="198">
        <f t="shared" si="260"/>
        <v>0</v>
      </c>
      <c r="R664" s="198">
        <f t="shared" si="260"/>
        <v>0</v>
      </c>
      <c r="S664" s="198">
        <f t="shared" si="260"/>
        <v>0</v>
      </c>
      <c r="T664" s="198">
        <f t="shared" si="260"/>
        <v>0</v>
      </c>
      <c r="U664" s="198">
        <f t="shared" si="260"/>
        <v>0</v>
      </c>
      <c r="V664" s="198">
        <f t="shared" si="260"/>
        <v>0</v>
      </c>
    </row>
    <row r="665" spans="2:22" s="23" customFormat="1" outlineLevel="3" x14ac:dyDescent="0.2">
      <c r="B665" s="688">
        <v>57501</v>
      </c>
      <c r="C665" s="688"/>
      <c r="D665" s="688"/>
      <c r="E665" s="688"/>
      <c r="F665" s="36"/>
      <c r="G665" s="342" t="s">
        <v>245</v>
      </c>
      <c r="I665" s="578">
        <f t="shared" si="257"/>
        <v>0</v>
      </c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</row>
    <row r="666" spans="2:22" outlineLevel="2" x14ac:dyDescent="0.2">
      <c r="B666" s="692">
        <v>576</v>
      </c>
      <c r="C666" s="692"/>
      <c r="D666" s="692"/>
      <c r="E666" s="692"/>
      <c r="F666" s="35"/>
      <c r="G666" s="344" t="s">
        <v>246</v>
      </c>
      <c r="I666" s="583">
        <f t="shared" si="257"/>
        <v>0</v>
      </c>
      <c r="K666" s="198">
        <f t="shared" ref="K666:V666" si="261">SUM(K667)</f>
        <v>0</v>
      </c>
      <c r="L666" s="198">
        <f t="shared" si="261"/>
        <v>0</v>
      </c>
      <c r="M666" s="198">
        <f t="shared" si="261"/>
        <v>0</v>
      </c>
      <c r="N666" s="198">
        <f t="shared" si="261"/>
        <v>0</v>
      </c>
      <c r="O666" s="198">
        <f t="shared" si="261"/>
        <v>0</v>
      </c>
      <c r="P666" s="198">
        <f t="shared" si="261"/>
        <v>0</v>
      </c>
      <c r="Q666" s="198">
        <f t="shared" si="261"/>
        <v>0</v>
      </c>
      <c r="R666" s="198">
        <f t="shared" si="261"/>
        <v>0</v>
      </c>
      <c r="S666" s="198">
        <f t="shared" si="261"/>
        <v>0</v>
      </c>
      <c r="T666" s="198">
        <f t="shared" si="261"/>
        <v>0</v>
      </c>
      <c r="U666" s="198">
        <f t="shared" si="261"/>
        <v>0</v>
      </c>
      <c r="V666" s="198">
        <f t="shared" si="261"/>
        <v>0</v>
      </c>
    </row>
    <row r="667" spans="2:22" s="23" customFormat="1" outlineLevel="3" x14ac:dyDescent="0.2">
      <c r="B667" s="688">
        <v>57601</v>
      </c>
      <c r="C667" s="688"/>
      <c r="D667" s="688"/>
      <c r="E667" s="688"/>
      <c r="F667" s="36"/>
      <c r="G667" s="342" t="s">
        <v>246</v>
      </c>
      <c r="I667" s="578">
        <f t="shared" si="257"/>
        <v>0</v>
      </c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</row>
    <row r="668" spans="2:22" outlineLevel="2" x14ac:dyDescent="0.2">
      <c r="B668" s="692" t="s">
        <v>1421</v>
      </c>
      <c r="C668" s="692"/>
      <c r="D668" s="692"/>
      <c r="E668" s="692"/>
      <c r="F668" s="35"/>
      <c r="G668" s="344" t="s">
        <v>1422</v>
      </c>
      <c r="I668" s="583">
        <f t="shared" si="257"/>
        <v>0</v>
      </c>
      <c r="K668" s="198">
        <f t="shared" ref="K668:V668" si="262">SUM(K669)</f>
        <v>0</v>
      </c>
      <c r="L668" s="198">
        <f t="shared" si="262"/>
        <v>0</v>
      </c>
      <c r="M668" s="198">
        <f t="shared" si="262"/>
        <v>0</v>
      </c>
      <c r="N668" s="198">
        <f t="shared" si="262"/>
        <v>0</v>
      </c>
      <c r="O668" s="198">
        <f t="shared" si="262"/>
        <v>0</v>
      </c>
      <c r="P668" s="198">
        <f t="shared" si="262"/>
        <v>0</v>
      </c>
      <c r="Q668" s="198">
        <f t="shared" si="262"/>
        <v>0</v>
      </c>
      <c r="R668" s="198">
        <f t="shared" si="262"/>
        <v>0</v>
      </c>
      <c r="S668" s="198">
        <f t="shared" si="262"/>
        <v>0</v>
      </c>
      <c r="T668" s="198">
        <f t="shared" si="262"/>
        <v>0</v>
      </c>
      <c r="U668" s="198">
        <f t="shared" si="262"/>
        <v>0</v>
      </c>
      <c r="V668" s="198">
        <f t="shared" si="262"/>
        <v>0</v>
      </c>
    </row>
    <row r="669" spans="2:22" s="23" customFormat="1" outlineLevel="3" x14ac:dyDescent="0.2">
      <c r="B669" s="688" t="s">
        <v>1423</v>
      </c>
      <c r="C669" s="688"/>
      <c r="D669" s="688"/>
      <c r="E669" s="688"/>
      <c r="F669" s="36"/>
      <c r="G669" s="342" t="s">
        <v>1422</v>
      </c>
      <c r="I669" s="578">
        <f t="shared" si="257"/>
        <v>0</v>
      </c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</row>
    <row r="670" spans="2:22" outlineLevel="2" x14ac:dyDescent="0.2">
      <c r="B670" s="692" t="s">
        <v>1424</v>
      </c>
      <c r="C670" s="692"/>
      <c r="D670" s="692"/>
      <c r="E670" s="692"/>
      <c r="F670" s="35"/>
      <c r="G670" s="344" t="s">
        <v>1425</v>
      </c>
      <c r="I670" s="583">
        <f t="shared" si="257"/>
        <v>0</v>
      </c>
      <c r="K670" s="198">
        <f t="shared" ref="K670:V670" si="263">SUM(K671)</f>
        <v>0</v>
      </c>
      <c r="L670" s="198">
        <f t="shared" si="263"/>
        <v>0</v>
      </c>
      <c r="M670" s="198">
        <f t="shared" si="263"/>
        <v>0</v>
      </c>
      <c r="N670" s="198">
        <f t="shared" si="263"/>
        <v>0</v>
      </c>
      <c r="O670" s="198">
        <f t="shared" si="263"/>
        <v>0</v>
      </c>
      <c r="P670" s="198">
        <f t="shared" si="263"/>
        <v>0</v>
      </c>
      <c r="Q670" s="198">
        <f t="shared" si="263"/>
        <v>0</v>
      </c>
      <c r="R670" s="198">
        <f t="shared" si="263"/>
        <v>0</v>
      </c>
      <c r="S670" s="198">
        <f t="shared" si="263"/>
        <v>0</v>
      </c>
      <c r="T670" s="198">
        <f t="shared" si="263"/>
        <v>0</v>
      </c>
      <c r="U670" s="198">
        <f t="shared" si="263"/>
        <v>0</v>
      </c>
      <c r="V670" s="198">
        <f t="shared" si="263"/>
        <v>0</v>
      </c>
    </row>
    <row r="671" spans="2:22" s="23" customFormat="1" outlineLevel="3" x14ac:dyDescent="0.2">
      <c r="B671" s="688" t="s">
        <v>1426</v>
      </c>
      <c r="C671" s="688"/>
      <c r="D671" s="688"/>
      <c r="E671" s="688"/>
      <c r="F671" s="36"/>
      <c r="G671" s="342" t="s">
        <v>1425</v>
      </c>
      <c r="I671" s="578">
        <f t="shared" si="257"/>
        <v>0</v>
      </c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</row>
    <row r="672" spans="2:22" outlineLevel="2" x14ac:dyDescent="0.2">
      <c r="B672" s="692" t="s">
        <v>1427</v>
      </c>
      <c r="C672" s="692"/>
      <c r="D672" s="692"/>
      <c r="E672" s="692"/>
      <c r="F672" s="35"/>
      <c r="G672" s="344" t="s">
        <v>1428</v>
      </c>
      <c r="I672" s="583">
        <f t="shared" si="257"/>
        <v>0</v>
      </c>
      <c r="K672" s="198">
        <f t="shared" ref="K672:V672" si="264">SUM(K673)</f>
        <v>0</v>
      </c>
      <c r="L672" s="198">
        <f t="shared" si="264"/>
        <v>0</v>
      </c>
      <c r="M672" s="198">
        <f t="shared" si="264"/>
        <v>0</v>
      </c>
      <c r="N672" s="198">
        <f t="shared" si="264"/>
        <v>0</v>
      </c>
      <c r="O672" s="198">
        <f t="shared" si="264"/>
        <v>0</v>
      </c>
      <c r="P672" s="198">
        <f t="shared" si="264"/>
        <v>0</v>
      </c>
      <c r="Q672" s="198">
        <f t="shared" si="264"/>
        <v>0</v>
      </c>
      <c r="R672" s="198">
        <f t="shared" si="264"/>
        <v>0</v>
      </c>
      <c r="S672" s="198">
        <f t="shared" si="264"/>
        <v>0</v>
      </c>
      <c r="T672" s="198">
        <f t="shared" si="264"/>
        <v>0</v>
      </c>
      <c r="U672" s="198">
        <f t="shared" si="264"/>
        <v>0</v>
      </c>
      <c r="V672" s="198">
        <f t="shared" si="264"/>
        <v>0</v>
      </c>
    </row>
    <row r="673" spans="2:22" s="23" customFormat="1" outlineLevel="3" x14ac:dyDescent="0.2">
      <c r="B673" s="688" t="s">
        <v>1429</v>
      </c>
      <c r="C673" s="688"/>
      <c r="D673" s="688"/>
      <c r="E673" s="688"/>
      <c r="F673" s="36"/>
      <c r="G673" s="342" t="s">
        <v>1428</v>
      </c>
      <c r="I673" s="578">
        <f t="shared" si="257"/>
        <v>0</v>
      </c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</row>
    <row r="674" spans="2:22" outlineLevel="1" x14ac:dyDescent="0.2">
      <c r="B674" s="694">
        <v>5800</v>
      </c>
      <c r="C674" s="694"/>
      <c r="D674" s="694"/>
      <c r="E674" s="694"/>
      <c r="F674" s="50"/>
      <c r="G674" s="51" t="s">
        <v>83</v>
      </c>
      <c r="I674" s="582">
        <f t="shared" si="257"/>
        <v>0</v>
      </c>
      <c r="K674" s="200">
        <f t="shared" ref="K674:V674" si="265">SUM(K675,K679,K682,K686)</f>
        <v>0</v>
      </c>
      <c r="L674" s="200">
        <f t="shared" si="265"/>
        <v>0</v>
      </c>
      <c r="M674" s="200">
        <f t="shared" si="265"/>
        <v>0</v>
      </c>
      <c r="N674" s="200">
        <f t="shared" si="265"/>
        <v>0</v>
      </c>
      <c r="O674" s="200">
        <f t="shared" si="265"/>
        <v>0</v>
      </c>
      <c r="P674" s="200">
        <f t="shared" si="265"/>
        <v>0</v>
      </c>
      <c r="Q674" s="200">
        <f t="shared" si="265"/>
        <v>0</v>
      </c>
      <c r="R674" s="200">
        <f t="shared" si="265"/>
        <v>0</v>
      </c>
      <c r="S674" s="200">
        <f t="shared" si="265"/>
        <v>0</v>
      </c>
      <c r="T674" s="200">
        <f t="shared" si="265"/>
        <v>0</v>
      </c>
      <c r="U674" s="200">
        <f t="shared" si="265"/>
        <v>0</v>
      </c>
      <c r="V674" s="200">
        <f t="shared" si="265"/>
        <v>0</v>
      </c>
    </row>
    <row r="675" spans="2:22" outlineLevel="2" x14ac:dyDescent="0.2">
      <c r="B675" s="692">
        <v>581</v>
      </c>
      <c r="C675" s="692"/>
      <c r="D675" s="692"/>
      <c r="E675" s="692"/>
      <c r="F675" s="35"/>
      <c r="G675" s="32" t="s">
        <v>247</v>
      </c>
      <c r="I675" s="583">
        <f t="shared" si="257"/>
        <v>0</v>
      </c>
      <c r="K675" s="198">
        <f t="shared" ref="K675:V675" si="266">SUM(K676:K678)</f>
        <v>0</v>
      </c>
      <c r="L675" s="198">
        <f t="shared" si="266"/>
        <v>0</v>
      </c>
      <c r="M675" s="198">
        <f t="shared" si="266"/>
        <v>0</v>
      </c>
      <c r="N675" s="198">
        <f t="shared" si="266"/>
        <v>0</v>
      </c>
      <c r="O675" s="198">
        <f t="shared" si="266"/>
        <v>0</v>
      </c>
      <c r="P675" s="198">
        <f t="shared" si="266"/>
        <v>0</v>
      </c>
      <c r="Q675" s="198">
        <f t="shared" si="266"/>
        <v>0</v>
      </c>
      <c r="R675" s="198">
        <f t="shared" si="266"/>
        <v>0</v>
      </c>
      <c r="S675" s="198">
        <f t="shared" si="266"/>
        <v>0</v>
      </c>
      <c r="T675" s="198">
        <f t="shared" si="266"/>
        <v>0</v>
      </c>
      <c r="U675" s="198">
        <f t="shared" si="266"/>
        <v>0</v>
      </c>
      <c r="V675" s="198">
        <f t="shared" si="266"/>
        <v>0</v>
      </c>
    </row>
    <row r="676" spans="2:22" s="23" customFormat="1" outlineLevel="3" x14ac:dyDescent="0.2">
      <c r="B676" s="688">
        <v>58101</v>
      </c>
      <c r="C676" s="688"/>
      <c r="D676" s="688"/>
      <c r="E676" s="688"/>
      <c r="F676" s="36"/>
      <c r="G676" s="34" t="s">
        <v>900</v>
      </c>
      <c r="I676" s="578">
        <f t="shared" si="257"/>
        <v>0</v>
      </c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</row>
    <row r="677" spans="2:22" s="23" customFormat="1" outlineLevel="3" x14ac:dyDescent="0.2">
      <c r="B677" s="688">
        <v>58102</v>
      </c>
      <c r="C677" s="688"/>
      <c r="D677" s="688"/>
      <c r="E677" s="688"/>
      <c r="F677" s="36"/>
      <c r="G677" s="34" t="s">
        <v>901</v>
      </c>
      <c r="I677" s="578">
        <f t="shared" si="257"/>
        <v>0</v>
      </c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</row>
    <row r="678" spans="2:22" s="23" customFormat="1" outlineLevel="3" x14ac:dyDescent="0.2">
      <c r="B678" s="688">
        <v>58103</v>
      </c>
      <c r="C678" s="688"/>
      <c r="D678" s="688"/>
      <c r="E678" s="688"/>
      <c r="F678" s="36"/>
      <c r="G678" s="34" t="s">
        <v>1228</v>
      </c>
      <c r="I678" s="578">
        <f t="shared" si="257"/>
        <v>0</v>
      </c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</row>
    <row r="679" spans="2:22" outlineLevel="2" x14ac:dyDescent="0.2">
      <c r="B679" s="692">
        <v>582</v>
      </c>
      <c r="C679" s="692"/>
      <c r="D679" s="692"/>
      <c r="E679" s="692"/>
      <c r="F679" s="35"/>
      <c r="G679" s="32" t="s">
        <v>248</v>
      </c>
      <c r="I679" s="583">
        <f t="shared" si="257"/>
        <v>0</v>
      </c>
      <c r="K679" s="198">
        <f t="shared" ref="K679:V679" si="267">SUM(K680:K681)</f>
        <v>0</v>
      </c>
      <c r="L679" s="198">
        <f t="shared" si="267"/>
        <v>0</v>
      </c>
      <c r="M679" s="198">
        <f t="shared" si="267"/>
        <v>0</v>
      </c>
      <c r="N679" s="198">
        <f t="shared" si="267"/>
        <v>0</v>
      </c>
      <c r="O679" s="198">
        <f t="shared" si="267"/>
        <v>0</v>
      </c>
      <c r="P679" s="198">
        <f t="shared" si="267"/>
        <v>0</v>
      </c>
      <c r="Q679" s="198">
        <f t="shared" si="267"/>
        <v>0</v>
      </c>
      <c r="R679" s="198">
        <f t="shared" si="267"/>
        <v>0</v>
      </c>
      <c r="S679" s="198">
        <f t="shared" si="267"/>
        <v>0</v>
      </c>
      <c r="T679" s="198">
        <f t="shared" si="267"/>
        <v>0</v>
      </c>
      <c r="U679" s="198">
        <f t="shared" si="267"/>
        <v>0</v>
      </c>
      <c r="V679" s="198">
        <f t="shared" si="267"/>
        <v>0</v>
      </c>
    </row>
    <row r="680" spans="2:22" s="23" customFormat="1" outlineLevel="3" x14ac:dyDescent="0.2">
      <c r="B680" s="688">
        <v>58201</v>
      </c>
      <c r="C680" s="688"/>
      <c r="D680" s="688"/>
      <c r="E680" s="688"/>
      <c r="F680" s="36"/>
      <c r="G680" s="34" t="s">
        <v>902</v>
      </c>
      <c r="I680" s="578">
        <f t="shared" si="257"/>
        <v>0</v>
      </c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</row>
    <row r="681" spans="2:22" s="23" customFormat="1" outlineLevel="3" x14ac:dyDescent="0.2">
      <c r="B681" s="685">
        <v>58202</v>
      </c>
      <c r="C681" s="686"/>
      <c r="D681" s="686"/>
      <c r="E681" s="687"/>
      <c r="F681" s="36"/>
      <c r="G681" s="342" t="s">
        <v>1229</v>
      </c>
      <c r="I681" s="578">
        <f t="shared" si="257"/>
        <v>0</v>
      </c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</row>
    <row r="682" spans="2:22" outlineLevel="2" x14ac:dyDescent="0.2">
      <c r="B682" s="692">
        <v>583</v>
      </c>
      <c r="C682" s="692"/>
      <c r="D682" s="692"/>
      <c r="E682" s="692"/>
      <c r="F682" s="35"/>
      <c r="G682" s="344" t="s">
        <v>1433</v>
      </c>
      <c r="I682" s="583">
        <f t="shared" si="257"/>
        <v>0</v>
      </c>
      <c r="K682" s="198">
        <f t="shared" ref="K682:V682" si="268">SUM(K683:K685)</f>
        <v>0</v>
      </c>
      <c r="L682" s="198">
        <f t="shared" si="268"/>
        <v>0</v>
      </c>
      <c r="M682" s="198">
        <f t="shared" si="268"/>
        <v>0</v>
      </c>
      <c r="N682" s="198">
        <f t="shared" si="268"/>
        <v>0</v>
      </c>
      <c r="O682" s="198">
        <f t="shared" si="268"/>
        <v>0</v>
      </c>
      <c r="P682" s="198">
        <f t="shared" si="268"/>
        <v>0</v>
      </c>
      <c r="Q682" s="198">
        <f t="shared" si="268"/>
        <v>0</v>
      </c>
      <c r="R682" s="198">
        <f t="shared" si="268"/>
        <v>0</v>
      </c>
      <c r="S682" s="198">
        <f t="shared" si="268"/>
        <v>0</v>
      </c>
      <c r="T682" s="198">
        <f t="shared" si="268"/>
        <v>0</v>
      </c>
      <c r="U682" s="198">
        <f t="shared" si="268"/>
        <v>0</v>
      </c>
      <c r="V682" s="198">
        <f t="shared" si="268"/>
        <v>0</v>
      </c>
    </row>
    <row r="683" spans="2:22" s="23" customFormat="1" ht="25.5" outlineLevel="3" x14ac:dyDescent="0.2">
      <c r="B683" s="688">
        <v>58301</v>
      </c>
      <c r="C683" s="688"/>
      <c r="D683" s="688"/>
      <c r="E683" s="688"/>
      <c r="F683" s="36"/>
      <c r="G683" s="342" t="s">
        <v>1230</v>
      </c>
      <c r="I683" s="578">
        <f t="shared" si="257"/>
        <v>0</v>
      </c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</row>
    <row r="684" spans="2:22" s="23" customFormat="1" ht="25.5" outlineLevel="3" x14ac:dyDescent="0.2">
      <c r="B684" s="685">
        <v>58302</v>
      </c>
      <c r="C684" s="686"/>
      <c r="D684" s="686"/>
      <c r="E684" s="687"/>
      <c r="F684" s="36"/>
      <c r="G684" s="342" t="s">
        <v>1231</v>
      </c>
      <c r="I684" s="578">
        <f t="shared" si="257"/>
        <v>0</v>
      </c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</row>
    <row r="685" spans="2:22" s="23" customFormat="1" outlineLevel="3" x14ac:dyDescent="0.2">
      <c r="B685" s="688">
        <v>58309</v>
      </c>
      <c r="C685" s="688"/>
      <c r="D685" s="688"/>
      <c r="E685" s="688"/>
      <c r="F685" s="36"/>
      <c r="G685" s="342" t="s">
        <v>1432</v>
      </c>
      <c r="I685" s="578">
        <f t="shared" si="257"/>
        <v>0</v>
      </c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</row>
    <row r="686" spans="2:22" outlineLevel="2" x14ac:dyDescent="0.2">
      <c r="B686" s="692">
        <v>589</v>
      </c>
      <c r="C686" s="692"/>
      <c r="D686" s="692"/>
      <c r="E686" s="692"/>
      <c r="F686" s="35"/>
      <c r="G686" s="32" t="s">
        <v>249</v>
      </c>
      <c r="I686" s="583">
        <f t="shared" si="257"/>
        <v>0</v>
      </c>
      <c r="K686" s="198">
        <f t="shared" ref="K686:V686" si="269">SUM(K687:K691)</f>
        <v>0</v>
      </c>
      <c r="L686" s="198">
        <f t="shared" si="269"/>
        <v>0</v>
      </c>
      <c r="M686" s="198">
        <f t="shared" si="269"/>
        <v>0</v>
      </c>
      <c r="N686" s="198">
        <f t="shared" si="269"/>
        <v>0</v>
      </c>
      <c r="O686" s="198">
        <f t="shared" si="269"/>
        <v>0</v>
      </c>
      <c r="P686" s="198">
        <f t="shared" si="269"/>
        <v>0</v>
      </c>
      <c r="Q686" s="198">
        <f t="shared" si="269"/>
        <v>0</v>
      </c>
      <c r="R686" s="198">
        <f t="shared" si="269"/>
        <v>0</v>
      </c>
      <c r="S686" s="198">
        <f t="shared" si="269"/>
        <v>0</v>
      </c>
      <c r="T686" s="198">
        <f t="shared" si="269"/>
        <v>0</v>
      </c>
      <c r="U686" s="198">
        <f t="shared" si="269"/>
        <v>0</v>
      </c>
      <c r="V686" s="198">
        <f t="shared" si="269"/>
        <v>0</v>
      </c>
    </row>
    <row r="687" spans="2:22" s="23" customFormat="1" outlineLevel="3" x14ac:dyDescent="0.2">
      <c r="B687" s="685">
        <v>58901</v>
      </c>
      <c r="C687" s="686"/>
      <c r="D687" s="686"/>
      <c r="E687" s="687"/>
      <c r="F687" s="36"/>
      <c r="G687" s="342" t="s">
        <v>893</v>
      </c>
      <c r="I687" s="578">
        <f t="shared" si="257"/>
        <v>0</v>
      </c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</row>
    <row r="688" spans="2:22" s="23" customFormat="1" outlineLevel="3" x14ac:dyDescent="0.2">
      <c r="B688" s="685">
        <v>58902</v>
      </c>
      <c r="C688" s="686"/>
      <c r="D688" s="686"/>
      <c r="E688" s="687"/>
      <c r="F688" s="36"/>
      <c r="G688" s="342" t="s">
        <v>785</v>
      </c>
      <c r="I688" s="578">
        <f t="shared" si="257"/>
        <v>0</v>
      </c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</row>
    <row r="689" spans="2:22" s="23" customFormat="1" ht="25.5" outlineLevel="3" x14ac:dyDescent="0.2">
      <c r="B689" s="685">
        <v>58903</v>
      </c>
      <c r="C689" s="686"/>
      <c r="D689" s="686"/>
      <c r="E689" s="687"/>
      <c r="F689" s="36"/>
      <c r="G689" s="342" t="s">
        <v>1430</v>
      </c>
      <c r="I689" s="578">
        <f t="shared" si="257"/>
        <v>0</v>
      </c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</row>
    <row r="690" spans="2:22" s="23" customFormat="1" outlineLevel="3" x14ac:dyDescent="0.2">
      <c r="B690" s="685">
        <v>58904</v>
      </c>
      <c r="C690" s="686"/>
      <c r="D690" s="686"/>
      <c r="E690" s="687"/>
      <c r="F690" s="36"/>
      <c r="G690" s="342" t="s">
        <v>1431</v>
      </c>
      <c r="I690" s="578">
        <f t="shared" si="257"/>
        <v>0</v>
      </c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</row>
    <row r="691" spans="2:22" s="23" customFormat="1" outlineLevel="3" x14ac:dyDescent="0.2">
      <c r="B691" s="685">
        <v>58909</v>
      </c>
      <c r="C691" s="686"/>
      <c r="D691" s="686"/>
      <c r="E691" s="687"/>
      <c r="F691" s="36"/>
      <c r="G691" s="342" t="s">
        <v>249</v>
      </c>
      <c r="I691" s="578">
        <f t="shared" si="257"/>
        <v>0</v>
      </c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</row>
    <row r="692" spans="2:22" outlineLevel="1" x14ac:dyDescent="0.2">
      <c r="B692" s="694">
        <v>5900</v>
      </c>
      <c r="C692" s="694"/>
      <c r="D692" s="694"/>
      <c r="E692" s="694"/>
      <c r="F692" s="50"/>
      <c r="G692" s="51" t="s">
        <v>84</v>
      </c>
      <c r="I692" s="582">
        <f t="shared" si="257"/>
        <v>0</v>
      </c>
      <c r="K692" s="200">
        <f t="shared" ref="K692:V692" si="270">SUM(K693,K695,K697,K699,K701,K703,K705,K707,K709)</f>
        <v>0</v>
      </c>
      <c r="L692" s="200">
        <f t="shared" si="270"/>
        <v>0</v>
      </c>
      <c r="M692" s="200">
        <f t="shared" si="270"/>
        <v>0</v>
      </c>
      <c r="N692" s="200">
        <f t="shared" si="270"/>
        <v>0</v>
      </c>
      <c r="O692" s="200">
        <f t="shared" si="270"/>
        <v>0</v>
      </c>
      <c r="P692" s="200">
        <f t="shared" si="270"/>
        <v>0</v>
      </c>
      <c r="Q692" s="200">
        <f t="shared" si="270"/>
        <v>0</v>
      </c>
      <c r="R692" s="200">
        <f t="shared" si="270"/>
        <v>0</v>
      </c>
      <c r="S692" s="200">
        <f t="shared" si="270"/>
        <v>0</v>
      </c>
      <c r="T692" s="200">
        <f t="shared" si="270"/>
        <v>0</v>
      </c>
      <c r="U692" s="200">
        <f t="shared" si="270"/>
        <v>0</v>
      </c>
      <c r="V692" s="200">
        <f t="shared" si="270"/>
        <v>0</v>
      </c>
    </row>
    <row r="693" spans="2:22" outlineLevel="2" x14ac:dyDescent="0.2">
      <c r="B693" s="692">
        <v>591</v>
      </c>
      <c r="C693" s="692"/>
      <c r="D693" s="692"/>
      <c r="E693" s="692"/>
      <c r="F693" s="35"/>
      <c r="G693" s="344" t="s">
        <v>990</v>
      </c>
      <c r="I693" s="583">
        <f t="shared" si="257"/>
        <v>0</v>
      </c>
      <c r="K693" s="198">
        <f t="shared" ref="K693:V693" si="271">SUM(K694)</f>
        <v>0</v>
      </c>
      <c r="L693" s="198">
        <f t="shared" si="271"/>
        <v>0</v>
      </c>
      <c r="M693" s="198">
        <f t="shared" si="271"/>
        <v>0</v>
      </c>
      <c r="N693" s="198">
        <f t="shared" si="271"/>
        <v>0</v>
      </c>
      <c r="O693" s="198">
        <f t="shared" si="271"/>
        <v>0</v>
      </c>
      <c r="P693" s="198">
        <f t="shared" si="271"/>
        <v>0</v>
      </c>
      <c r="Q693" s="198">
        <f t="shared" si="271"/>
        <v>0</v>
      </c>
      <c r="R693" s="198">
        <f t="shared" si="271"/>
        <v>0</v>
      </c>
      <c r="S693" s="198">
        <f t="shared" si="271"/>
        <v>0</v>
      </c>
      <c r="T693" s="198">
        <f t="shared" si="271"/>
        <v>0</v>
      </c>
      <c r="U693" s="198">
        <f t="shared" si="271"/>
        <v>0</v>
      </c>
      <c r="V693" s="198">
        <f t="shared" si="271"/>
        <v>0</v>
      </c>
    </row>
    <row r="694" spans="2:22" s="23" customFormat="1" outlineLevel="3" x14ac:dyDescent="0.2">
      <c r="B694" s="688">
        <v>59101</v>
      </c>
      <c r="C694" s="688"/>
      <c r="D694" s="688"/>
      <c r="E694" s="688"/>
      <c r="F694" s="36"/>
      <c r="G694" s="342" t="s">
        <v>990</v>
      </c>
      <c r="I694" s="578">
        <f t="shared" si="257"/>
        <v>0</v>
      </c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</row>
    <row r="695" spans="2:22" outlineLevel="2" x14ac:dyDescent="0.2">
      <c r="B695" s="692">
        <v>592</v>
      </c>
      <c r="C695" s="692"/>
      <c r="D695" s="692"/>
      <c r="E695" s="692"/>
      <c r="F695" s="35"/>
      <c r="G695" s="344" t="s">
        <v>250</v>
      </c>
      <c r="I695" s="583">
        <f t="shared" si="257"/>
        <v>0</v>
      </c>
      <c r="K695" s="198">
        <f t="shared" ref="K695:V695" si="272">SUM(K696)</f>
        <v>0</v>
      </c>
      <c r="L695" s="198">
        <f t="shared" si="272"/>
        <v>0</v>
      </c>
      <c r="M695" s="198">
        <f t="shared" si="272"/>
        <v>0</v>
      </c>
      <c r="N695" s="198">
        <f t="shared" si="272"/>
        <v>0</v>
      </c>
      <c r="O695" s="198">
        <f t="shared" si="272"/>
        <v>0</v>
      </c>
      <c r="P695" s="198">
        <f t="shared" si="272"/>
        <v>0</v>
      </c>
      <c r="Q695" s="198">
        <f t="shared" si="272"/>
        <v>0</v>
      </c>
      <c r="R695" s="198">
        <f t="shared" si="272"/>
        <v>0</v>
      </c>
      <c r="S695" s="198">
        <f t="shared" si="272"/>
        <v>0</v>
      </c>
      <c r="T695" s="198">
        <f t="shared" si="272"/>
        <v>0</v>
      </c>
      <c r="U695" s="198">
        <f t="shared" si="272"/>
        <v>0</v>
      </c>
      <c r="V695" s="198">
        <f t="shared" si="272"/>
        <v>0</v>
      </c>
    </row>
    <row r="696" spans="2:22" s="23" customFormat="1" outlineLevel="3" x14ac:dyDescent="0.2">
      <c r="B696" s="688">
        <v>59201</v>
      </c>
      <c r="C696" s="688"/>
      <c r="D696" s="688"/>
      <c r="E696" s="688"/>
      <c r="F696" s="36"/>
      <c r="G696" s="342" t="s">
        <v>250</v>
      </c>
      <c r="I696" s="578">
        <f t="shared" si="257"/>
        <v>0</v>
      </c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</row>
    <row r="697" spans="2:22" outlineLevel="2" x14ac:dyDescent="0.2">
      <c r="B697" s="692">
        <v>593</v>
      </c>
      <c r="C697" s="692"/>
      <c r="D697" s="692"/>
      <c r="E697" s="692"/>
      <c r="F697" s="35"/>
      <c r="G697" s="344" t="s">
        <v>251</v>
      </c>
      <c r="I697" s="583">
        <f t="shared" si="257"/>
        <v>0</v>
      </c>
      <c r="K697" s="198">
        <f t="shared" ref="K697:V697" si="273">SUM(K698)</f>
        <v>0</v>
      </c>
      <c r="L697" s="198">
        <f t="shared" si="273"/>
        <v>0</v>
      </c>
      <c r="M697" s="198">
        <f t="shared" si="273"/>
        <v>0</v>
      </c>
      <c r="N697" s="198">
        <f t="shared" si="273"/>
        <v>0</v>
      </c>
      <c r="O697" s="198">
        <f t="shared" si="273"/>
        <v>0</v>
      </c>
      <c r="P697" s="198">
        <f t="shared" si="273"/>
        <v>0</v>
      </c>
      <c r="Q697" s="198">
        <f t="shared" si="273"/>
        <v>0</v>
      </c>
      <c r="R697" s="198">
        <f t="shared" si="273"/>
        <v>0</v>
      </c>
      <c r="S697" s="198">
        <f t="shared" si="273"/>
        <v>0</v>
      </c>
      <c r="T697" s="198">
        <f t="shared" si="273"/>
        <v>0</v>
      </c>
      <c r="U697" s="198">
        <f t="shared" si="273"/>
        <v>0</v>
      </c>
      <c r="V697" s="198">
        <f t="shared" si="273"/>
        <v>0</v>
      </c>
    </row>
    <row r="698" spans="2:22" s="23" customFormat="1" outlineLevel="3" x14ac:dyDescent="0.2">
      <c r="B698" s="688">
        <v>59301</v>
      </c>
      <c r="C698" s="688"/>
      <c r="D698" s="688"/>
      <c r="E698" s="688"/>
      <c r="F698" s="36"/>
      <c r="G698" s="342" t="s">
        <v>251</v>
      </c>
      <c r="I698" s="578">
        <f t="shared" si="257"/>
        <v>0</v>
      </c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</row>
    <row r="699" spans="2:22" outlineLevel="2" x14ac:dyDescent="0.2">
      <c r="B699" s="692">
        <v>594</v>
      </c>
      <c r="C699" s="692"/>
      <c r="D699" s="692"/>
      <c r="E699" s="692"/>
      <c r="F699" s="35"/>
      <c r="G699" s="344" t="s">
        <v>252</v>
      </c>
      <c r="I699" s="583">
        <f t="shared" si="257"/>
        <v>0</v>
      </c>
      <c r="K699" s="198">
        <f t="shared" ref="K699:V699" si="274">SUM(K700)</f>
        <v>0</v>
      </c>
      <c r="L699" s="198">
        <f t="shared" si="274"/>
        <v>0</v>
      </c>
      <c r="M699" s="198">
        <f t="shared" si="274"/>
        <v>0</v>
      </c>
      <c r="N699" s="198">
        <f t="shared" si="274"/>
        <v>0</v>
      </c>
      <c r="O699" s="198">
        <f t="shared" si="274"/>
        <v>0</v>
      </c>
      <c r="P699" s="198">
        <f t="shared" si="274"/>
        <v>0</v>
      </c>
      <c r="Q699" s="198">
        <f t="shared" si="274"/>
        <v>0</v>
      </c>
      <c r="R699" s="198">
        <f t="shared" si="274"/>
        <v>0</v>
      </c>
      <c r="S699" s="198">
        <f t="shared" si="274"/>
        <v>0</v>
      </c>
      <c r="T699" s="198">
        <f t="shared" si="274"/>
        <v>0</v>
      </c>
      <c r="U699" s="198">
        <f t="shared" si="274"/>
        <v>0</v>
      </c>
      <c r="V699" s="198">
        <f t="shared" si="274"/>
        <v>0</v>
      </c>
    </row>
    <row r="700" spans="2:22" s="23" customFormat="1" outlineLevel="3" x14ac:dyDescent="0.2">
      <c r="B700" s="688">
        <v>59401</v>
      </c>
      <c r="C700" s="688"/>
      <c r="D700" s="688"/>
      <c r="E700" s="688"/>
      <c r="F700" s="36"/>
      <c r="G700" s="342" t="s">
        <v>252</v>
      </c>
      <c r="I700" s="578">
        <f t="shared" si="257"/>
        <v>0</v>
      </c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</row>
    <row r="701" spans="2:22" outlineLevel="2" x14ac:dyDescent="0.2">
      <c r="B701" s="692">
        <v>595</v>
      </c>
      <c r="C701" s="692"/>
      <c r="D701" s="692"/>
      <c r="E701" s="692"/>
      <c r="F701" s="35"/>
      <c r="G701" s="32" t="s">
        <v>253</v>
      </c>
      <c r="I701" s="583">
        <f t="shared" si="257"/>
        <v>0</v>
      </c>
      <c r="K701" s="198">
        <f t="shared" ref="K701:V701" si="275">SUM(K702)</f>
        <v>0</v>
      </c>
      <c r="L701" s="198">
        <f t="shared" si="275"/>
        <v>0</v>
      </c>
      <c r="M701" s="198">
        <f t="shared" si="275"/>
        <v>0</v>
      </c>
      <c r="N701" s="198">
        <f t="shared" si="275"/>
        <v>0</v>
      </c>
      <c r="O701" s="198">
        <f t="shared" si="275"/>
        <v>0</v>
      </c>
      <c r="P701" s="198">
        <f t="shared" si="275"/>
        <v>0</v>
      </c>
      <c r="Q701" s="198">
        <f t="shared" si="275"/>
        <v>0</v>
      </c>
      <c r="R701" s="198">
        <f t="shared" si="275"/>
        <v>0</v>
      </c>
      <c r="S701" s="198">
        <f t="shared" si="275"/>
        <v>0</v>
      </c>
      <c r="T701" s="198">
        <f t="shared" si="275"/>
        <v>0</v>
      </c>
      <c r="U701" s="198">
        <f t="shared" si="275"/>
        <v>0</v>
      </c>
      <c r="V701" s="198">
        <f t="shared" si="275"/>
        <v>0</v>
      </c>
    </row>
    <row r="702" spans="2:22" s="23" customFormat="1" outlineLevel="3" x14ac:dyDescent="0.2">
      <c r="B702" s="688">
        <v>59501</v>
      </c>
      <c r="C702" s="688"/>
      <c r="D702" s="688"/>
      <c r="E702" s="688"/>
      <c r="F702" s="36"/>
      <c r="G702" s="34" t="s">
        <v>253</v>
      </c>
      <c r="I702" s="578">
        <f t="shared" si="257"/>
        <v>0</v>
      </c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</row>
    <row r="703" spans="2:22" outlineLevel="2" x14ac:dyDescent="0.2">
      <c r="B703" s="692">
        <v>596</v>
      </c>
      <c r="C703" s="692"/>
      <c r="D703" s="692"/>
      <c r="E703" s="692"/>
      <c r="F703" s="35"/>
      <c r="G703" s="32" t="s">
        <v>991</v>
      </c>
      <c r="I703" s="583">
        <f t="shared" si="257"/>
        <v>0</v>
      </c>
      <c r="K703" s="198">
        <f t="shared" ref="K703:V703" si="276">SUM(K704)</f>
        <v>0</v>
      </c>
      <c r="L703" s="198">
        <f t="shared" si="276"/>
        <v>0</v>
      </c>
      <c r="M703" s="198">
        <f t="shared" si="276"/>
        <v>0</v>
      </c>
      <c r="N703" s="198">
        <f t="shared" si="276"/>
        <v>0</v>
      </c>
      <c r="O703" s="198">
        <f t="shared" si="276"/>
        <v>0</v>
      </c>
      <c r="P703" s="198">
        <f t="shared" si="276"/>
        <v>0</v>
      </c>
      <c r="Q703" s="198">
        <f t="shared" si="276"/>
        <v>0</v>
      </c>
      <c r="R703" s="198">
        <f t="shared" si="276"/>
        <v>0</v>
      </c>
      <c r="S703" s="198">
        <f t="shared" si="276"/>
        <v>0</v>
      </c>
      <c r="T703" s="198">
        <f t="shared" si="276"/>
        <v>0</v>
      </c>
      <c r="U703" s="198">
        <f t="shared" si="276"/>
        <v>0</v>
      </c>
      <c r="V703" s="198">
        <f t="shared" si="276"/>
        <v>0</v>
      </c>
    </row>
    <row r="704" spans="2:22" s="23" customFormat="1" outlineLevel="3" x14ac:dyDescent="0.2">
      <c r="B704" s="688">
        <v>59601</v>
      </c>
      <c r="C704" s="688"/>
      <c r="D704" s="688"/>
      <c r="E704" s="688"/>
      <c r="F704" s="36"/>
      <c r="G704" s="34" t="s">
        <v>991</v>
      </c>
      <c r="I704" s="578">
        <f t="shared" si="257"/>
        <v>0</v>
      </c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</row>
    <row r="705" spans="2:22" outlineLevel="2" x14ac:dyDescent="0.2">
      <c r="B705" s="692">
        <v>597</v>
      </c>
      <c r="C705" s="692"/>
      <c r="D705" s="692"/>
      <c r="E705" s="692"/>
      <c r="F705" s="35"/>
      <c r="G705" s="344" t="s">
        <v>254</v>
      </c>
      <c r="I705" s="583">
        <f t="shared" si="257"/>
        <v>0</v>
      </c>
      <c r="K705" s="198">
        <f t="shared" ref="K705:V705" si="277">SUM(K706)</f>
        <v>0</v>
      </c>
      <c r="L705" s="198">
        <f t="shared" si="277"/>
        <v>0</v>
      </c>
      <c r="M705" s="198">
        <f t="shared" si="277"/>
        <v>0</v>
      </c>
      <c r="N705" s="198">
        <f t="shared" si="277"/>
        <v>0</v>
      </c>
      <c r="O705" s="198">
        <f t="shared" si="277"/>
        <v>0</v>
      </c>
      <c r="P705" s="198">
        <f t="shared" si="277"/>
        <v>0</v>
      </c>
      <c r="Q705" s="198">
        <f t="shared" si="277"/>
        <v>0</v>
      </c>
      <c r="R705" s="198">
        <f t="shared" si="277"/>
        <v>0</v>
      </c>
      <c r="S705" s="198">
        <f t="shared" si="277"/>
        <v>0</v>
      </c>
      <c r="T705" s="198">
        <f t="shared" si="277"/>
        <v>0</v>
      </c>
      <c r="U705" s="198">
        <f t="shared" si="277"/>
        <v>0</v>
      </c>
      <c r="V705" s="198">
        <f t="shared" si="277"/>
        <v>0</v>
      </c>
    </row>
    <row r="706" spans="2:22" s="23" customFormat="1" outlineLevel="3" x14ac:dyDescent="0.2">
      <c r="B706" s="688">
        <v>59701</v>
      </c>
      <c r="C706" s="688"/>
      <c r="D706" s="688"/>
      <c r="E706" s="688"/>
      <c r="F706" s="36"/>
      <c r="G706" s="342" t="s">
        <v>254</v>
      </c>
      <c r="I706" s="578">
        <f t="shared" si="257"/>
        <v>0</v>
      </c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</row>
    <row r="707" spans="2:22" outlineLevel="2" x14ac:dyDescent="0.2">
      <c r="B707" s="692" t="s">
        <v>1434</v>
      </c>
      <c r="C707" s="692"/>
      <c r="D707" s="692"/>
      <c r="E707" s="692"/>
      <c r="F707" s="35"/>
      <c r="G707" s="344" t="s">
        <v>1435</v>
      </c>
      <c r="I707" s="583">
        <f t="shared" si="257"/>
        <v>0</v>
      </c>
      <c r="K707" s="198">
        <f t="shared" ref="K707:V707" si="278">SUM(K708)</f>
        <v>0</v>
      </c>
      <c r="L707" s="198">
        <f t="shared" si="278"/>
        <v>0</v>
      </c>
      <c r="M707" s="198">
        <f t="shared" si="278"/>
        <v>0</v>
      </c>
      <c r="N707" s="198">
        <f t="shared" si="278"/>
        <v>0</v>
      </c>
      <c r="O707" s="198">
        <f t="shared" si="278"/>
        <v>0</v>
      </c>
      <c r="P707" s="198">
        <f t="shared" si="278"/>
        <v>0</v>
      </c>
      <c r="Q707" s="198">
        <f t="shared" si="278"/>
        <v>0</v>
      </c>
      <c r="R707" s="198">
        <f t="shared" si="278"/>
        <v>0</v>
      </c>
      <c r="S707" s="198">
        <f t="shared" si="278"/>
        <v>0</v>
      </c>
      <c r="T707" s="198">
        <f t="shared" si="278"/>
        <v>0</v>
      </c>
      <c r="U707" s="198">
        <f t="shared" si="278"/>
        <v>0</v>
      </c>
      <c r="V707" s="198">
        <f t="shared" si="278"/>
        <v>0</v>
      </c>
    </row>
    <row r="708" spans="2:22" s="23" customFormat="1" outlineLevel="3" x14ac:dyDescent="0.2">
      <c r="B708" s="688" t="s">
        <v>1436</v>
      </c>
      <c r="C708" s="688"/>
      <c r="D708" s="688"/>
      <c r="E708" s="688"/>
      <c r="F708" s="36"/>
      <c r="G708" s="342" t="s">
        <v>1437</v>
      </c>
      <c r="I708" s="578">
        <f t="shared" si="257"/>
        <v>0</v>
      </c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</row>
    <row r="709" spans="2:22" outlineLevel="2" x14ac:dyDescent="0.2">
      <c r="B709" s="692">
        <v>599</v>
      </c>
      <c r="C709" s="692"/>
      <c r="D709" s="692"/>
      <c r="E709" s="692"/>
      <c r="F709" s="35"/>
      <c r="G709" s="344" t="s">
        <v>255</v>
      </c>
      <c r="I709" s="583">
        <f t="shared" si="257"/>
        <v>0</v>
      </c>
      <c r="K709" s="198">
        <f t="shared" ref="K709:V709" si="279">SUM(K710)</f>
        <v>0</v>
      </c>
      <c r="L709" s="198">
        <f t="shared" si="279"/>
        <v>0</v>
      </c>
      <c r="M709" s="198">
        <f t="shared" si="279"/>
        <v>0</v>
      </c>
      <c r="N709" s="198">
        <f t="shared" si="279"/>
        <v>0</v>
      </c>
      <c r="O709" s="198">
        <f t="shared" si="279"/>
        <v>0</v>
      </c>
      <c r="P709" s="198">
        <f t="shared" si="279"/>
        <v>0</v>
      </c>
      <c r="Q709" s="198">
        <f t="shared" si="279"/>
        <v>0</v>
      </c>
      <c r="R709" s="198">
        <f t="shared" si="279"/>
        <v>0</v>
      </c>
      <c r="S709" s="198">
        <f t="shared" si="279"/>
        <v>0</v>
      </c>
      <c r="T709" s="198">
        <f t="shared" si="279"/>
        <v>0</v>
      </c>
      <c r="U709" s="198">
        <f t="shared" si="279"/>
        <v>0</v>
      </c>
      <c r="V709" s="198">
        <f t="shared" si="279"/>
        <v>0</v>
      </c>
    </row>
    <row r="710" spans="2:22" s="23" customFormat="1" outlineLevel="3" x14ac:dyDescent="0.2">
      <c r="B710" s="688">
        <v>59901</v>
      </c>
      <c r="C710" s="688"/>
      <c r="D710" s="688"/>
      <c r="E710" s="688"/>
      <c r="F710" s="36"/>
      <c r="G710" s="342" t="s">
        <v>255</v>
      </c>
      <c r="I710" s="578">
        <f t="shared" si="257"/>
        <v>0</v>
      </c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</row>
    <row r="711" spans="2:22" x14ac:dyDescent="0.2">
      <c r="B711" s="693">
        <v>6000</v>
      </c>
      <c r="C711" s="693"/>
      <c r="D711" s="693"/>
      <c r="E711" s="693"/>
      <c r="F711" s="48"/>
      <c r="G711" s="49" t="s">
        <v>85</v>
      </c>
      <c r="I711" s="581">
        <f t="shared" si="257"/>
        <v>0</v>
      </c>
      <c r="K711" s="201">
        <f t="shared" ref="K711:V711" si="280">SUM(K712,K751,K794)</f>
        <v>0</v>
      </c>
      <c r="L711" s="201">
        <f t="shared" si="280"/>
        <v>0</v>
      </c>
      <c r="M711" s="201">
        <f t="shared" si="280"/>
        <v>0</v>
      </c>
      <c r="N711" s="201">
        <f t="shared" si="280"/>
        <v>0</v>
      </c>
      <c r="O711" s="201">
        <f t="shared" si="280"/>
        <v>0</v>
      </c>
      <c r="P711" s="201">
        <f t="shared" si="280"/>
        <v>0</v>
      </c>
      <c r="Q711" s="201">
        <f t="shared" si="280"/>
        <v>0</v>
      </c>
      <c r="R711" s="201">
        <f t="shared" si="280"/>
        <v>0</v>
      </c>
      <c r="S711" s="201">
        <f t="shared" si="280"/>
        <v>0</v>
      </c>
      <c r="T711" s="201">
        <f t="shared" si="280"/>
        <v>0</v>
      </c>
      <c r="U711" s="201">
        <f t="shared" si="280"/>
        <v>0</v>
      </c>
      <c r="V711" s="201">
        <f t="shared" si="280"/>
        <v>0</v>
      </c>
    </row>
    <row r="712" spans="2:22" outlineLevel="1" x14ac:dyDescent="0.2">
      <c r="B712" s="694">
        <v>6100</v>
      </c>
      <c r="C712" s="694"/>
      <c r="D712" s="694"/>
      <c r="E712" s="694"/>
      <c r="F712" s="50"/>
      <c r="G712" s="51" t="s">
        <v>86</v>
      </c>
      <c r="I712" s="582">
        <f t="shared" si="257"/>
        <v>0</v>
      </c>
      <c r="K712" s="200">
        <f t="shared" ref="K712:V712" si="281">SUM(K713,K718,K723,K728,K733,K738,K743,K747)</f>
        <v>0</v>
      </c>
      <c r="L712" s="200">
        <f t="shared" si="281"/>
        <v>0</v>
      </c>
      <c r="M712" s="200">
        <f t="shared" si="281"/>
        <v>0</v>
      </c>
      <c r="N712" s="200">
        <f t="shared" si="281"/>
        <v>0</v>
      </c>
      <c r="O712" s="200">
        <f t="shared" si="281"/>
        <v>0</v>
      </c>
      <c r="P712" s="200">
        <f t="shared" si="281"/>
        <v>0</v>
      </c>
      <c r="Q712" s="200">
        <f t="shared" si="281"/>
        <v>0</v>
      </c>
      <c r="R712" s="200">
        <f t="shared" si="281"/>
        <v>0</v>
      </c>
      <c r="S712" s="200">
        <f t="shared" si="281"/>
        <v>0</v>
      </c>
      <c r="T712" s="200">
        <f t="shared" si="281"/>
        <v>0</v>
      </c>
      <c r="U712" s="200">
        <f t="shared" si="281"/>
        <v>0</v>
      </c>
      <c r="V712" s="200">
        <f t="shared" si="281"/>
        <v>0</v>
      </c>
    </row>
    <row r="713" spans="2:22" outlineLevel="2" x14ac:dyDescent="0.2">
      <c r="B713" s="692">
        <v>611</v>
      </c>
      <c r="C713" s="692"/>
      <c r="D713" s="692"/>
      <c r="E713" s="692"/>
      <c r="F713" s="35"/>
      <c r="G713" s="344" t="s">
        <v>256</v>
      </c>
      <c r="I713" s="583">
        <f t="shared" si="257"/>
        <v>0</v>
      </c>
      <c r="K713" s="198">
        <f t="shared" ref="K713:V713" si="282">SUM(K714:K717)</f>
        <v>0</v>
      </c>
      <c r="L713" s="198">
        <f t="shared" si="282"/>
        <v>0</v>
      </c>
      <c r="M713" s="198">
        <f t="shared" si="282"/>
        <v>0</v>
      </c>
      <c r="N713" s="198">
        <f t="shared" si="282"/>
        <v>0</v>
      </c>
      <c r="O713" s="198">
        <f t="shared" si="282"/>
        <v>0</v>
      </c>
      <c r="P713" s="198">
        <f t="shared" si="282"/>
        <v>0</v>
      </c>
      <c r="Q713" s="198">
        <f t="shared" si="282"/>
        <v>0</v>
      </c>
      <c r="R713" s="198">
        <f t="shared" si="282"/>
        <v>0</v>
      </c>
      <c r="S713" s="198">
        <f t="shared" si="282"/>
        <v>0</v>
      </c>
      <c r="T713" s="198">
        <f t="shared" si="282"/>
        <v>0</v>
      </c>
      <c r="U713" s="198">
        <f t="shared" si="282"/>
        <v>0</v>
      </c>
      <c r="V713" s="198">
        <f t="shared" si="282"/>
        <v>0</v>
      </c>
    </row>
    <row r="714" spans="2:22" s="23" customFormat="1" outlineLevel="3" x14ac:dyDescent="0.2">
      <c r="B714" s="688">
        <v>61101</v>
      </c>
      <c r="C714" s="688"/>
      <c r="D714" s="688"/>
      <c r="E714" s="688"/>
      <c r="F714" s="36"/>
      <c r="G714" s="342" t="s">
        <v>1438</v>
      </c>
      <c r="I714" s="578">
        <f t="shared" si="257"/>
        <v>0</v>
      </c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</row>
    <row r="715" spans="2:22" s="23" customFormat="1" ht="25.5" outlineLevel="3" x14ac:dyDescent="0.2">
      <c r="B715" s="688">
        <v>61102</v>
      </c>
      <c r="C715" s="688"/>
      <c r="D715" s="688"/>
      <c r="E715" s="688"/>
      <c r="F715" s="36"/>
      <c r="G715" s="342" t="s">
        <v>1439</v>
      </c>
      <c r="I715" s="578">
        <f t="shared" si="257"/>
        <v>0</v>
      </c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</row>
    <row r="716" spans="2:22" s="23" customFormat="1" ht="25.5" outlineLevel="3" x14ac:dyDescent="0.2">
      <c r="B716" s="688">
        <v>61103</v>
      </c>
      <c r="C716" s="688"/>
      <c r="D716" s="688"/>
      <c r="E716" s="688"/>
      <c r="F716" s="36"/>
      <c r="G716" s="342" t="s">
        <v>1440</v>
      </c>
      <c r="I716" s="578">
        <f t="shared" si="257"/>
        <v>0</v>
      </c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</row>
    <row r="717" spans="2:22" s="23" customFormat="1" outlineLevel="3" x14ac:dyDescent="0.2">
      <c r="B717" s="688">
        <v>61104</v>
      </c>
      <c r="C717" s="688"/>
      <c r="D717" s="688"/>
      <c r="E717" s="688"/>
      <c r="F717" s="36"/>
      <c r="G717" s="342" t="s">
        <v>1441</v>
      </c>
      <c r="I717" s="578">
        <f t="shared" si="257"/>
        <v>0</v>
      </c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</row>
    <row r="718" spans="2:22" outlineLevel="2" x14ac:dyDescent="0.2">
      <c r="B718" s="692">
        <v>612</v>
      </c>
      <c r="C718" s="692"/>
      <c r="D718" s="692"/>
      <c r="E718" s="692"/>
      <c r="F718" s="35"/>
      <c r="G718" s="344" t="s">
        <v>786</v>
      </c>
      <c r="I718" s="583">
        <f t="shared" si="257"/>
        <v>0</v>
      </c>
      <c r="K718" s="198">
        <f t="shared" ref="K718:V718" si="283">SUM(K719:K722)</f>
        <v>0</v>
      </c>
      <c r="L718" s="198">
        <f t="shared" si="283"/>
        <v>0</v>
      </c>
      <c r="M718" s="198">
        <f t="shared" si="283"/>
        <v>0</v>
      </c>
      <c r="N718" s="198">
        <f t="shared" si="283"/>
        <v>0</v>
      </c>
      <c r="O718" s="198">
        <f t="shared" si="283"/>
        <v>0</v>
      </c>
      <c r="P718" s="198">
        <f t="shared" si="283"/>
        <v>0</v>
      </c>
      <c r="Q718" s="198">
        <f t="shared" si="283"/>
        <v>0</v>
      </c>
      <c r="R718" s="198">
        <f t="shared" si="283"/>
        <v>0</v>
      </c>
      <c r="S718" s="198">
        <f t="shared" si="283"/>
        <v>0</v>
      </c>
      <c r="T718" s="198">
        <f t="shared" si="283"/>
        <v>0</v>
      </c>
      <c r="U718" s="198">
        <f t="shared" si="283"/>
        <v>0</v>
      </c>
      <c r="V718" s="198">
        <f t="shared" si="283"/>
        <v>0</v>
      </c>
    </row>
    <row r="719" spans="2:22" s="23" customFormat="1" outlineLevel="3" x14ac:dyDescent="0.2">
      <c r="B719" s="688">
        <v>61201</v>
      </c>
      <c r="C719" s="688"/>
      <c r="D719" s="688"/>
      <c r="E719" s="688"/>
      <c r="F719" s="36"/>
      <c r="G719" s="342" t="s">
        <v>1442</v>
      </c>
      <c r="I719" s="578">
        <f t="shared" si="257"/>
        <v>0</v>
      </c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</row>
    <row r="720" spans="2:22" s="23" customFormat="1" ht="25.5" outlineLevel="3" x14ac:dyDescent="0.2">
      <c r="B720" s="688">
        <v>61202</v>
      </c>
      <c r="C720" s="688"/>
      <c r="D720" s="688"/>
      <c r="E720" s="688"/>
      <c r="F720" s="36"/>
      <c r="G720" s="342" t="s">
        <v>1443</v>
      </c>
      <c r="I720" s="578">
        <f t="shared" si="257"/>
        <v>0</v>
      </c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</row>
    <row r="721" spans="2:22" s="23" customFormat="1" ht="25.5" outlineLevel="3" x14ac:dyDescent="0.2">
      <c r="B721" s="688">
        <v>61203</v>
      </c>
      <c r="C721" s="688"/>
      <c r="D721" s="688"/>
      <c r="E721" s="688"/>
      <c r="F721" s="36"/>
      <c r="G721" s="342" t="s">
        <v>1444</v>
      </c>
      <c r="I721" s="578">
        <f t="shared" si="257"/>
        <v>0</v>
      </c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</row>
    <row r="722" spans="2:22" s="23" customFormat="1" outlineLevel="3" x14ac:dyDescent="0.2">
      <c r="B722" s="688">
        <v>61204</v>
      </c>
      <c r="C722" s="688"/>
      <c r="D722" s="688"/>
      <c r="E722" s="688"/>
      <c r="F722" s="36"/>
      <c r="G722" s="342" t="s">
        <v>1445</v>
      </c>
      <c r="I722" s="578">
        <f t="shared" si="257"/>
        <v>0</v>
      </c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</row>
    <row r="723" spans="2:22" ht="25.5" outlineLevel="2" x14ac:dyDescent="0.2">
      <c r="B723" s="692">
        <v>613</v>
      </c>
      <c r="C723" s="692"/>
      <c r="D723" s="692"/>
      <c r="E723" s="692"/>
      <c r="F723" s="35"/>
      <c r="G723" s="344" t="s">
        <v>262</v>
      </c>
      <c r="I723" s="583">
        <f t="shared" ref="I723:I786" si="284">SUM(K723:V723)</f>
        <v>0</v>
      </c>
      <c r="K723" s="198">
        <f t="shared" ref="K723:V723" si="285">SUM(K724:K727)</f>
        <v>0</v>
      </c>
      <c r="L723" s="198">
        <f t="shared" si="285"/>
        <v>0</v>
      </c>
      <c r="M723" s="198">
        <f t="shared" si="285"/>
        <v>0</v>
      </c>
      <c r="N723" s="198">
        <f t="shared" si="285"/>
        <v>0</v>
      </c>
      <c r="O723" s="198">
        <f t="shared" si="285"/>
        <v>0</v>
      </c>
      <c r="P723" s="198">
        <f t="shared" si="285"/>
        <v>0</v>
      </c>
      <c r="Q723" s="198">
        <f t="shared" si="285"/>
        <v>0</v>
      </c>
      <c r="R723" s="198">
        <f t="shared" si="285"/>
        <v>0</v>
      </c>
      <c r="S723" s="198">
        <f t="shared" si="285"/>
        <v>0</v>
      </c>
      <c r="T723" s="198">
        <f t="shared" si="285"/>
        <v>0</v>
      </c>
      <c r="U723" s="198">
        <f t="shared" si="285"/>
        <v>0</v>
      </c>
      <c r="V723" s="198">
        <f t="shared" si="285"/>
        <v>0</v>
      </c>
    </row>
    <row r="724" spans="2:22" s="23" customFormat="1" ht="25.5" outlineLevel="3" x14ac:dyDescent="0.2">
      <c r="B724" s="688">
        <v>61301</v>
      </c>
      <c r="C724" s="688"/>
      <c r="D724" s="688"/>
      <c r="E724" s="688"/>
      <c r="F724" s="36"/>
      <c r="G724" s="342" t="s">
        <v>1446</v>
      </c>
      <c r="I724" s="578">
        <f t="shared" si="284"/>
        <v>0</v>
      </c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</row>
    <row r="725" spans="2:22" s="23" customFormat="1" ht="25.5" outlineLevel="3" x14ac:dyDescent="0.2">
      <c r="B725" s="688">
        <v>61302</v>
      </c>
      <c r="C725" s="688"/>
      <c r="D725" s="688"/>
      <c r="E725" s="688"/>
      <c r="F725" s="36"/>
      <c r="G725" s="342" t="s">
        <v>1447</v>
      </c>
      <c r="I725" s="578">
        <f t="shared" si="284"/>
        <v>0</v>
      </c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</row>
    <row r="726" spans="2:22" s="23" customFormat="1" ht="37.5" outlineLevel="3" x14ac:dyDescent="0.2">
      <c r="B726" s="688">
        <v>61303</v>
      </c>
      <c r="C726" s="688"/>
      <c r="D726" s="688"/>
      <c r="E726" s="688"/>
      <c r="F726" s="36"/>
      <c r="G726" s="342" t="s">
        <v>1448</v>
      </c>
      <c r="I726" s="578">
        <f t="shared" si="284"/>
        <v>0</v>
      </c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</row>
    <row r="727" spans="2:22" s="23" customFormat="1" ht="25.5" outlineLevel="3" x14ac:dyDescent="0.2">
      <c r="B727" s="688">
        <v>61304</v>
      </c>
      <c r="C727" s="688"/>
      <c r="D727" s="688"/>
      <c r="E727" s="688"/>
      <c r="F727" s="36"/>
      <c r="G727" s="342" t="s">
        <v>1449</v>
      </c>
      <c r="I727" s="578">
        <f t="shared" si="284"/>
        <v>0</v>
      </c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</row>
    <row r="728" spans="2:22" outlineLevel="2" x14ac:dyDescent="0.2">
      <c r="B728" s="692">
        <v>614</v>
      </c>
      <c r="C728" s="692"/>
      <c r="D728" s="692"/>
      <c r="E728" s="692"/>
      <c r="F728" s="35"/>
      <c r="G728" s="344" t="s">
        <v>257</v>
      </c>
      <c r="I728" s="583">
        <f t="shared" si="284"/>
        <v>0</v>
      </c>
      <c r="K728" s="198">
        <f t="shared" ref="K728:V728" si="286">SUM(K729:K732)</f>
        <v>0</v>
      </c>
      <c r="L728" s="198">
        <f t="shared" si="286"/>
        <v>0</v>
      </c>
      <c r="M728" s="198">
        <f t="shared" si="286"/>
        <v>0</v>
      </c>
      <c r="N728" s="198">
        <f t="shared" si="286"/>
        <v>0</v>
      </c>
      <c r="O728" s="198">
        <f t="shared" si="286"/>
        <v>0</v>
      </c>
      <c r="P728" s="198">
        <f t="shared" si="286"/>
        <v>0</v>
      </c>
      <c r="Q728" s="198">
        <f t="shared" si="286"/>
        <v>0</v>
      </c>
      <c r="R728" s="198">
        <f t="shared" si="286"/>
        <v>0</v>
      </c>
      <c r="S728" s="198">
        <f t="shared" si="286"/>
        <v>0</v>
      </c>
      <c r="T728" s="198">
        <f t="shared" si="286"/>
        <v>0</v>
      </c>
      <c r="U728" s="198">
        <f t="shared" si="286"/>
        <v>0</v>
      </c>
      <c r="V728" s="198">
        <f t="shared" si="286"/>
        <v>0</v>
      </c>
    </row>
    <row r="729" spans="2:22" s="23" customFormat="1" outlineLevel="3" x14ac:dyDescent="0.2">
      <c r="B729" s="688">
        <v>61401</v>
      </c>
      <c r="C729" s="688"/>
      <c r="D729" s="688"/>
      <c r="E729" s="688"/>
      <c r="F729" s="36"/>
      <c r="G729" s="342" t="s">
        <v>1450</v>
      </c>
      <c r="I729" s="578">
        <f t="shared" si="284"/>
        <v>0</v>
      </c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</row>
    <row r="730" spans="2:22" s="23" customFormat="1" outlineLevel="3" x14ac:dyDescent="0.2">
      <c r="B730" s="688">
        <v>61402</v>
      </c>
      <c r="C730" s="688"/>
      <c r="D730" s="688"/>
      <c r="E730" s="688"/>
      <c r="F730" s="36"/>
      <c r="G730" s="342" t="s">
        <v>1451</v>
      </c>
      <c r="I730" s="578">
        <f t="shared" si="284"/>
        <v>0</v>
      </c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</row>
    <row r="731" spans="2:22" s="23" customFormat="1" ht="25.5" outlineLevel="3" x14ac:dyDescent="0.2">
      <c r="B731" s="688">
        <v>61403</v>
      </c>
      <c r="C731" s="688"/>
      <c r="D731" s="688"/>
      <c r="E731" s="688"/>
      <c r="F731" s="36"/>
      <c r="G731" s="342" t="s">
        <v>1452</v>
      </c>
      <c r="I731" s="578">
        <f t="shared" si="284"/>
        <v>0</v>
      </c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</row>
    <row r="732" spans="2:22" s="23" customFormat="1" outlineLevel="3" x14ac:dyDescent="0.2">
      <c r="B732" s="688">
        <v>61404</v>
      </c>
      <c r="C732" s="688"/>
      <c r="D732" s="688"/>
      <c r="E732" s="688"/>
      <c r="F732" s="36"/>
      <c r="G732" s="342" t="s">
        <v>1453</v>
      </c>
      <c r="I732" s="578">
        <f t="shared" si="284"/>
        <v>0</v>
      </c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</row>
    <row r="733" spans="2:22" outlineLevel="2" x14ac:dyDescent="0.2">
      <c r="B733" s="689">
        <v>615</v>
      </c>
      <c r="C733" s="690"/>
      <c r="D733" s="690"/>
      <c r="E733" s="691"/>
      <c r="F733" s="35"/>
      <c r="G733" s="344" t="s">
        <v>258</v>
      </c>
      <c r="I733" s="583">
        <f t="shared" si="284"/>
        <v>0</v>
      </c>
      <c r="K733" s="198">
        <f t="shared" ref="K733:V733" si="287">SUM(K734:K737)</f>
        <v>0</v>
      </c>
      <c r="L733" s="198">
        <f t="shared" si="287"/>
        <v>0</v>
      </c>
      <c r="M733" s="198">
        <f t="shared" si="287"/>
        <v>0</v>
      </c>
      <c r="N733" s="198">
        <f t="shared" si="287"/>
        <v>0</v>
      </c>
      <c r="O733" s="198">
        <f t="shared" si="287"/>
        <v>0</v>
      </c>
      <c r="P733" s="198">
        <f t="shared" si="287"/>
        <v>0</v>
      </c>
      <c r="Q733" s="198">
        <f t="shared" si="287"/>
        <v>0</v>
      </c>
      <c r="R733" s="198">
        <f t="shared" si="287"/>
        <v>0</v>
      </c>
      <c r="S733" s="198">
        <f t="shared" si="287"/>
        <v>0</v>
      </c>
      <c r="T733" s="198">
        <f t="shared" si="287"/>
        <v>0</v>
      </c>
      <c r="U733" s="198">
        <f t="shared" si="287"/>
        <v>0</v>
      </c>
      <c r="V733" s="198">
        <f t="shared" si="287"/>
        <v>0</v>
      </c>
    </row>
    <row r="734" spans="2:22" s="23" customFormat="1" outlineLevel="3" x14ac:dyDescent="0.2">
      <c r="B734" s="685">
        <v>61501</v>
      </c>
      <c r="C734" s="686"/>
      <c r="D734" s="686"/>
      <c r="E734" s="687"/>
      <c r="F734" s="36"/>
      <c r="G734" s="342" t="s">
        <v>1454</v>
      </c>
      <c r="I734" s="578">
        <f t="shared" si="284"/>
        <v>0</v>
      </c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</row>
    <row r="735" spans="2:22" s="23" customFormat="1" ht="25.5" outlineLevel="3" x14ac:dyDescent="0.2">
      <c r="B735" s="688">
        <v>61502</v>
      </c>
      <c r="C735" s="688"/>
      <c r="D735" s="688"/>
      <c r="E735" s="688"/>
      <c r="F735" s="36"/>
      <c r="G735" s="342" t="s">
        <v>1455</v>
      </c>
      <c r="I735" s="578">
        <f t="shared" si="284"/>
        <v>0</v>
      </c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</row>
    <row r="736" spans="2:22" s="23" customFormat="1" ht="25.5" outlineLevel="3" x14ac:dyDescent="0.2">
      <c r="B736" s="688">
        <v>61503</v>
      </c>
      <c r="C736" s="688"/>
      <c r="D736" s="688"/>
      <c r="E736" s="688"/>
      <c r="F736" s="36"/>
      <c r="G736" s="342" t="s">
        <v>1456</v>
      </c>
      <c r="I736" s="578">
        <f t="shared" si="284"/>
        <v>0</v>
      </c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</row>
    <row r="737" spans="2:22" s="23" customFormat="1" outlineLevel="3" x14ac:dyDescent="0.2">
      <c r="B737" s="688">
        <v>61504</v>
      </c>
      <c r="C737" s="688"/>
      <c r="D737" s="688"/>
      <c r="E737" s="688"/>
      <c r="F737" s="36"/>
      <c r="G737" s="342" t="s">
        <v>1457</v>
      </c>
      <c r="I737" s="578">
        <f t="shared" si="284"/>
        <v>0</v>
      </c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</row>
    <row r="738" spans="2:22" outlineLevel="2" x14ac:dyDescent="0.2">
      <c r="B738" s="689">
        <v>616</v>
      </c>
      <c r="C738" s="690"/>
      <c r="D738" s="690"/>
      <c r="E738" s="691"/>
      <c r="F738" s="35"/>
      <c r="G738" s="344" t="s">
        <v>259</v>
      </c>
      <c r="I738" s="583">
        <f t="shared" si="284"/>
        <v>0</v>
      </c>
      <c r="K738" s="198">
        <f t="shared" ref="K738:V738" si="288">SUM(K739:K742)</f>
        <v>0</v>
      </c>
      <c r="L738" s="198">
        <f t="shared" si="288"/>
        <v>0</v>
      </c>
      <c r="M738" s="198">
        <f t="shared" si="288"/>
        <v>0</v>
      </c>
      <c r="N738" s="198">
        <f t="shared" si="288"/>
        <v>0</v>
      </c>
      <c r="O738" s="198">
        <f t="shared" si="288"/>
        <v>0</v>
      </c>
      <c r="P738" s="198">
        <f t="shared" si="288"/>
        <v>0</v>
      </c>
      <c r="Q738" s="198">
        <f t="shared" si="288"/>
        <v>0</v>
      </c>
      <c r="R738" s="198">
        <f t="shared" si="288"/>
        <v>0</v>
      </c>
      <c r="S738" s="198">
        <f t="shared" si="288"/>
        <v>0</v>
      </c>
      <c r="T738" s="198">
        <f t="shared" si="288"/>
        <v>0</v>
      </c>
      <c r="U738" s="198">
        <f t="shared" si="288"/>
        <v>0</v>
      </c>
      <c r="V738" s="198">
        <f t="shared" si="288"/>
        <v>0</v>
      </c>
    </row>
    <row r="739" spans="2:22" s="23" customFormat="1" outlineLevel="3" x14ac:dyDescent="0.2">
      <c r="B739" s="688">
        <v>61601</v>
      </c>
      <c r="C739" s="688"/>
      <c r="D739" s="688"/>
      <c r="E739" s="688"/>
      <c r="F739" s="36"/>
      <c r="G739" s="342" t="s">
        <v>787</v>
      </c>
      <c r="I739" s="578">
        <f t="shared" si="284"/>
        <v>0</v>
      </c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</row>
    <row r="740" spans="2:22" s="23" customFormat="1" ht="25.5" outlineLevel="3" x14ac:dyDescent="0.2">
      <c r="B740" s="688">
        <v>61602</v>
      </c>
      <c r="C740" s="688"/>
      <c r="D740" s="688"/>
      <c r="E740" s="688"/>
      <c r="F740" s="36"/>
      <c r="G740" s="342" t="s">
        <v>1458</v>
      </c>
      <c r="I740" s="578">
        <f t="shared" si="284"/>
        <v>0</v>
      </c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</row>
    <row r="741" spans="2:22" s="23" customFormat="1" ht="25.5" outlineLevel="3" x14ac:dyDescent="0.2">
      <c r="B741" s="688">
        <v>61603</v>
      </c>
      <c r="C741" s="688"/>
      <c r="D741" s="688"/>
      <c r="E741" s="688"/>
      <c r="F741" s="36"/>
      <c r="G741" s="342" t="s">
        <v>1459</v>
      </c>
      <c r="I741" s="578">
        <f t="shared" si="284"/>
        <v>0</v>
      </c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</row>
    <row r="742" spans="2:22" s="23" customFormat="1" outlineLevel="3" x14ac:dyDescent="0.2">
      <c r="B742" s="688">
        <v>61604</v>
      </c>
      <c r="C742" s="688"/>
      <c r="D742" s="688"/>
      <c r="E742" s="688"/>
      <c r="F742" s="36"/>
      <c r="G742" s="342" t="s">
        <v>1460</v>
      </c>
      <c r="I742" s="578">
        <f t="shared" si="284"/>
        <v>0</v>
      </c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</row>
    <row r="743" spans="2:22" outlineLevel="2" x14ac:dyDescent="0.2">
      <c r="B743" s="692">
        <v>617</v>
      </c>
      <c r="C743" s="692"/>
      <c r="D743" s="692"/>
      <c r="E743" s="692"/>
      <c r="F743" s="35"/>
      <c r="G743" s="344" t="s">
        <v>260</v>
      </c>
      <c r="I743" s="583">
        <f t="shared" si="284"/>
        <v>0</v>
      </c>
      <c r="K743" s="198">
        <f t="shared" ref="K743:V743" si="289">SUM(K744:K746)</f>
        <v>0</v>
      </c>
      <c r="L743" s="198">
        <f t="shared" si="289"/>
        <v>0</v>
      </c>
      <c r="M743" s="198">
        <f t="shared" si="289"/>
        <v>0</v>
      </c>
      <c r="N743" s="198">
        <f t="shared" si="289"/>
        <v>0</v>
      </c>
      <c r="O743" s="198">
        <f t="shared" si="289"/>
        <v>0</v>
      </c>
      <c r="P743" s="198">
        <f t="shared" si="289"/>
        <v>0</v>
      </c>
      <c r="Q743" s="198">
        <f t="shared" si="289"/>
        <v>0</v>
      </c>
      <c r="R743" s="198">
        <f t="shared" si="289"/>
        <v>0</v>
      </c>
      <c r="S743" s="198">
        <f t="shared" si="289"/>
        <v>0</v>
      </c>
      <c r="T743" s="198">
        <f t="shared" si="289"/>
        <v>0</v>
      </c>
      <c r="U743" s="198">
        <f t="shared" si="289"/>
        <v>0</v>
      </c>
      <c r="V743" s="198">
        <f t="shared" si="289"/>
        <v>0</v>
      </c>
    </row>
    <row r="744" spans="2:22" s="23" customFormat="1" outlineLevel="3" x14ac:dyDescent="0.2">
      <c r="B744" s="688">
        <v>61701</v>
      </c>
      <c r="C744" s="688"/>
      <c r="D744" s="688"/>
      <c r="E744" s="688"/>
      <c r="F744" s="36"/>
      <c r="G744" s="342" t="s">
        <v>1461</v>
      </c>
      <c r="I744" s="578">
        <f t="shared" si="284"/>
        <v>0</v>
      </c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</row>
    <row r="745" spans="2:22" s="23" customFormat="1" ht="25.5" outlineLevel="3" x14ac:dyDescent="0.2">
      <c r="B745" s="688">
        <v>61702</v>
      </c>
      <c r="C745" s="688"/>
      <c r="D745" s="688"/>
      <c r="E745" s="688"/>
      <c r="F745" s="36"/>
      <c r="G745" s="342" t="s">
        <v>1459</v>
      </c>
      <c r="I745" s="578">
        <f t="shared" si="284"/>
        <v>0</v>
      </c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</row>
    <row r="746" spans="2:22" s="23" customFormat="1" ht="25.5" outlineLevel="3" x14ac:dyDescent="0.2">
      <c r="B746" s="688">
        <v>61703</v>
      </c>
      <c r="C746" s="688"/>
      <c r="D746" s="688"/>
      <c r="E746" s="688"/>
      <c r="F746" s="36"/>
      <c r="G746" s="342" t="s">
        <v>1462</v>
      </c>
      <c r="I746" s="578">
        <f t="shared" si="284"/>
        <v>0</v>
      </c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</row>
    <row r="747" spans="2:22" outlineLevel="2" x14ac:dyDescent="0.2">
      <c r="B747" s="692">
        <v>619</v>
      </c>
      <c r="C747" s="692"/>
      <c r="D747" s="692"/>
      <c r="E747" s="692"/>
      <c r="F747" s="35"/>
      <c r="G747" s="344" t="s">
        <v>261</v>
      </c>
      <c r="I747" s="583">
        <f t="shared" si="284"/>
        <v>0</v>
      </c>
      <c r="K747" s="198">
        <f t="shared" ref="K747:V747" si="290">SUM(K748:K750)</f>
        <v>0</v>
      </c>
      <c r="L747" s="198">
        <f t="shared" si="290"/>
        <v>0</v>
      </c>
      <c r="M747" s="198">
        <f t="shared" si="290"/>
        <v>0</v>
      </c>
      <c r="N747" s="198">
        <f t="shared" si="290"/>
        <v>0</v>
      </c>
      <c r="O747" s="198">
        <f t="shared" si="290"/>
        <v>0</v>
      </c>
      <c r="P747" s="198">
        <f t="shared" si="290"/>
        <v>0</v>
      </c>
      <c r="Q747" s="198">
        <f t="shared" si="290"/>
        <v>0</v>
      </c>
      <c r="R747" s="198">
        <f t="shared" si="290"/>
        <v>0</v>
      </c>
      <c r="S747" s="198">
        <f t="shared" si="290"/>
        <v>0</v>
      </c>
      <c r="T747" s="198">
        <f t="shared" si="290"/>
        <v>0</v>
      </c>
      <c r="U747" s="198">
        <f t="shared" si="290"/>
        <v>0</v>
      </c>
      <c r="V747" s="198">
        <f t="shared" si="290"/>
        <v>0</v>
      </c>
    </row>
    <row r="748" spans="2:22" s="23" customFormat="1" ht="25.5" outlineLevel="3" x14ac:dyDescent="0.2">
      <c r="B748" s="688">
        <v>61901</v>
      </c>
      <c r="C748" s="688"/>
      <c r="D748" s="688"/>
      <c r="E748" s="688"/>
      <c r="F748" s="36"/>
      <c r="G748" s="342" t="s">
        <v>1463</v>
      </c>
      <c r="I748" s="578">
        <f t="shared" si="284"/>
        <v>0</v>
      </c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</row>
    <row r="749" spans="2:22" s="23" customFormat="1" ht="37.5" outlineLevel="3" x14ac:dyDescent="0.2">
      <c r="B749" s="688">
        <v>61902</v>
      </c>
      <c r="C749" s="688"/>
      <c r="D749" s="688"/>
      <c r="E749" s="688"/>
      <c r="F749" s="36"/>
      <c r="G749" s="342" t="s">
        <v>1464</v>
      </c>
      <c r="I749" s="578">
        <f t="shared" si="284"/>
        <v>0</v>
      </c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</row>
    <row r="750" spans="2:22" s="23" customFormat="1" ht="25.5" outlineLevel="3" x14ac:dyDescent="0.2">
      <c r="B750" s="688">
        <v>61903</v>
      </c>
      <c r="C750" s="688"/>
      <c r="D750" s="688"/>
      <c r="E750" s="688"/>
      <c r="F750" s="36"/>
      <c r="G750" s="342" t="s">
        <v>1465</v>
      </c>
      <c r="I750" s="578">
        <f t="shared" si="284"/>
        <v>0</v>
      </c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</row>
    <row r="751" spans="2:22" outlineLevel="1" x14ac:dyDescent="0.2">
      <c r="B751" s="694">
        <v>6200</v>
      </c>
      <c r="C751" s="694"/>
      <c r="D751" s="694"/>
      <c r="E751" s="694"/>
      <c r="F751" s="50"/>
      <c r="G751" s="51" t="s">
        <v>87</v>
      </c>
      <c r="I751" s="582">
        <f t="shared" si="284"/>
        <v>0</v>
      </c>
      <c r="K751" s="200">
        <f t="shared" ref="K751:V751" si="291">SUM(K752,K757,K762,K767,K773,K778,K783,K787)</f>
        <v>0</v>
      </c>
      <c r="L751" s="200">
        <f t="shared" si="291"/>
        <v>0</v>
      </c>
      <c r="M751" s="200">
        <f t="shared" si="291"/>
        <v>0</v>
      </c>
      <c r="N751" s="200">
        <f t="shared" si="291"/>
        <v>0</v>
      </c>
      <c r="O751" s="200">
        <f t="shared" si="291"/>
        <v>0</v>
      </c>
      <c r="P751" s="200">
        <f t="shared" si="291"/>
        <v>0</v>
      </c>
      <c r="Q751" s="200">
        <f t="shared" si="291"/>
        <v>0</v>
      </c>
      <c r="R751" s="200">
        <f t="shared" si="291"/>
        <v>0</v>
      </c>
      <c r="S751" s="200">
        <f t="shared" si="291"/>
        <v>0</v>
      </c>
      <c r="T751" s="200">
        <f t="shared" si="291"/>
        <v>0</v>
      </c>
      <c r="U751" s="200">
        <f t="shared" si="291"/>
        <v>0</v>
      </c>
      <c r="V751" s="200">
        <f t="shared" si="291"/>
        <v>0</v>
      </c>
    </row>
    <row r="752" spans="2:22" outlineLevel="2" x14ac:dyDescent="0.2">
      <c r="B752" s="689">
        <v>621</v>
      </c>
      <c r="C752" s="690"/>
      <c r="D752" s="690"/>
      <c r="E752" s="691"/>
      <c r="F752" s="35"/>
      <c r="G752" s="344" t="s">
        <v>256</v>
      </c>
      <c r="I752" s="583">
        <f t="shared" si="284"/>
        <v>0</v>
      </c>
      <c r="K752" s="198">
        <f t="shared" ref="K752:V752" si="292">SUM(K753:K756)</f>
        <v>0</v>
      </c>
      <c r="L752" s="198">
        <f t="shared" si="292"/>
        <v>0</v>
      </c>
      <c r="M752" s="198">
        <f t="shared" si="292"/>
        <v>0</v>
      </c>
      <c r="N752" s="198">
        <f t="shared" si="292"/>
        <v>0</v>
      </c>
      <c r="O752" s="198">
        <f t="shared" si="292"/>
        <v>0</v>
      </c>
      <c r="P752" s="198">
        <f t="shared" si="292"/>
        <v>0</v>
      </c>
      <c r="Q752" s="198">
        <f t="shared" si="292"/>
        <v>0</v>
      </c>
      <c r="R752" s="198">
        <f t="shared" si="292"/>
        <v>0</v>
      </c>
      <c r="S752" s="198">
        <f t="shared" si="292"/>
        <v>0</v>
      </c>
      <c r="T752" s="198">
        <f t="shared" si="292"/>
        <v>0</v>
      </c>
      <c r="U752" s="198">
        <f t="shared" si="292"/>
        <v>0</v>
      </c>
      <c r="V752" s="198">
        <f t="shared" si="292"/>
        <v>0</v>
      </c>
    </row>
    <row r="753" spans="2:22" s="23" customFormat="1" outlineLevel="3" x14ac:dyDescent="0.2">
      <c r="B753" s="685">
        <v>62101</v>
      </c>
      <c r="C753" s="686"/>
      <c r="D753" s="686"/>
      <c r="E753" s="687"/>
      <c r="F753" s="36"/>
      <c r="G753" s="342" t="s">
        <v>1466</v>
      </c>
      <c r="I753" s="578">
        <f t="shared" si="284"/>
        <v>0</v>
      </c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</row>
    <row r="754" spans="2:22" s="23" customFormat="1" ht="25.5" outlineLevel="3" x14ac:dyDescent="0.2">
      <c r="B754" s="685">
        <v>62102</v>
      </c>
      <c r="C754" s="686"/>
      <c r="D754" s="686"/>
      <c r="E754" s="687"/>
      <c r="F754" s="36"/>
      <c r="G754" s="342" t="s">
        <v>1467</v>
      </c>
      <c r="I754" s="578">
        <f t="shared" si="284"/>
        <v>0</v>
      </c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</row>
    <row r="755" spans="2:22" s="23" customFormat="1" ht="25.5" outlineLevel="3" x14ac:dyDescent="0.2">
      <c r="B755" s="685">
        <v>62103</v>
      </c>
      <c r="C755" s="686"/>
      <c r="D755" s="686"/>
      <c r="E755" s="687"/>
      <c r="F755" s="36"/>
      <c r="G755" s="342" t="s">
        <v>1468</v>
      </c>
      <c r="I755" s="578">
        <f t="shared" si="284"/>
        <v>0</v>
      </c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</row>
    <row r="756" spans="2:22" s="23" customFormat="1" outlineLevel="3" x14ac:dyDescent="0.2">
      <c r="B756" s="685">
        <v>62104</v>
      </c>
      <c r="C756" s="686"/>
      <c r="D756" s="686"/>
      <c r="E756" s="687"/>
      <c r="F756" s="36"/>
      <c r="G756" s="342" t="s">
        <v>1441</v>
      </c>
      <c r="I756" s="578">
        <f t="shared" si="284"/>
        <v>0</v>
      </c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</row>
    <row r="757" spans="2:22" outlineLevel="2" x14ac:dyDescent="0.2">
      <c r="B757" s="689">
        <v>622</v>
      </c>
      <c r="C757" s="690"/>
      <c r="D757" s="690"/>
      <c r="E757" s="691"/>
      <c r="F757" s="35"/>
      <c r="G757" s="344" t="s">
        <v>786</v>
      </c>
      <c r="I757" s="583">
        <f t="shared" si="284"/>
        <v>0</v>
      </c>
      <c r="K757" s="198">
        <f t="shared" ref="K757:V757" si="293">SUM(K758:K761)</f>
        <v>0</v>
      </c>
      <c r="L757" s="198">
        <f t="shared" si="293"/>
        <v>0</v>
      </c>
      <c r="M757" s="198">
        <f t="shared" si="293"/>
        <v>0</v>
      </c>
      <c r="N757" s="198">
        <f t="shared" si="293"/>
        <v>0</v>
      </c>
      <c r="O757" s="198">
        <f t="shared" si="293"/>
        <v>0</v>
      </c>
      <c r="P757" s="198">
        <f t="shared" si="293"/>
        <v>0</v>
      </c>
      <c r="Q757" s="198">
        <f t="shared" si="293"/>
        <v>0</v>
      </c>
      <c r="R757" s="198">
        <f t="shared" si="293"/>
        <v>0</v>
      </c>
      <c r="S757" s="198">
        <f t="shared" si="293"/>
        <v>0</v>
      </c>
      <c r="T757" s="198">
        <f t="shared" si="293"/>
        <v>0</v>
      </c>
      <c r="U757" s="198">
        <f t="shared" si="293"/>
        <v>0</v>
      </c>
      <c r="V757" s="198">
        <f t="shared" si="293"/>
        <v>0</v>
      </c>
    </row>
    <row r="758" spans="2:22" s="23" customFormat="1" outlineLevel="3" x14ac:dyDescent="0.2">
      <c r="B758" s="685">
        <v>62201</v>
      </c>
      <c r="C758" s="686"/>
      <c r="D758" s="686"/>
      <c r="E758" s="687"/>
      <c r="F758" s="36"/>
      <c r="G758" s="342" t="s">
        <v>1469</v>
      </c>
      <c r="I758" s="578">
        <f t="shared" si="284"/>
        <v>0</v>
      </c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</row>
    <row r="759" spans="2:22" s="23" customFormat="1" ht="25.5" outlineLevel="3" x14ac:dyDescent="0.2">
      <c r="B759" s="685">
        <v>62202</v>
      </c>
      <c r="C759" s="686"/>
      <c r="D759" s="686"/>
      <c r="E759" s="687"/>
      <c r="F759" s="36"/>
      <c r="G759" s="342" t="s">
        <v>1470</v>
      </c>
      <c r="I759" s="578">
        <f t="shared" si="284"/>
        <v>0</v>
      </c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</row>
    <row r="760" spans="2:22" s="23" customFormat="1" ht="25.5" outlineLevel="3" x14ac:dyDescent="0.2">
      <c r="B760" s="685">
        <v>62203</v>
      </c>
      <c r="C760" s="686"/>
      <c r="D760" s="686"/>
      <c r="E760" s="687"/>
      <c r="F760" s="36"/>
      <c r="G760" s="342" t="s">
        <v>1471</v>
      </c>
      <c r="I760" s="578">
        <f t="shared" si="284"/>
        <v>0</v>
      </c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</row>
    <row r="761" spans="2:22" s="23" customFormat="1" outlineLevel="3" x14ac:dyDescent="0.2">
      <c r="B761" s="685">
        <v>62204</v>
      </c>
      <c r="C761" s="686"/>
      <c r="D761" s="686"/>
      <c r="E761" s="687"/>
      <c r="F761" s="36"/>
      <c r="G761" s="342" t="s">
        <v>1445</v>
      </c>
      <c r="I761" s="578">
        <f t="shared" si="284"/>
        <v>0</v>
      </c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</row>
    <row r="762" spans="2:22" ht="25.5" outlineLevel="2" x14ac:dyDescent="0.2">
      <c r="B762" s="689">
        <v>623</v>
      </c>
      <c r="C762" s="690"/>
      <c r="D762" s="690"/>
      <c r="E762" s="691"/>
      <c r="F762" s="35"/>
      <c r="G762" s="344" t="s">
        <v>1472</v>
      </c>
      <c r="I762" s="583">
        <f t="shared" si="284"/>
        <v>0</v>
      </c>
      <c r="K762" s="198">
        <f t="shared" ref="K762:V762" si="294">SUM(K763:K766)</f>
        <v>0</v>
      </c>
      <c r="L762" s="198">
        <f t="shared" si="294"/>
        <v>0</v>
      </c>
      <c r="M762" s="198">
        <f t="shared" si="294"/>
        <v>0</v>
      </c>
      <c r="N762" s="198">
        <f t="shared" si="294"/>
        <v>0</v>
      </c>
      <c r="O762" s="198">
        <f t="shared" si="294"/>
        <v>0</v>
      </c>
      <c r="P762" s="198">
        <f t="shared" si="294"/>
        <v>0</v>
      </c>
      <c r="Q762" s="198">
        <f t="shared" si="294"/>
        <v>0</v>
      </c>
      <c r="R762" s="198">
        <f t="shared" si="294"/>
        <v>0</v>
      </c>
      <c r="S762" s="198">
        <f t="shared" si="294"/>
        <v>0</v>
      </c>
      <c r="T762" s="198">
        <f t="shared" si="294"/>
        <v>0</v>
      </c>
      <c r="U762" s="198">
        <f t="shared" si="294"/>
        <v>0</v>
      </c>
      <c r="V762" s="198">
        <f t="shared" si="294"/>
        <v>0</v>
      </c>
    </row>
    <row r="763" spans="2:22" s="23" customFormat="1" ht="25.5" outlineLevel="3" x14ac:dyDescent="0.2">
      <c r="B763" s="685">
        <v>62301</v>
      </c>
      <c r="C763" s="686"/>
      <c r="D763" s="686"/>
      <c r="E763" s="687"/>
      <c r="F763" s="36"/>
      <c r="G763" s="342" t="s">
        <v>1446</v>
      </c>
      <c r="I763" s="578">
        <f t="shared" si="284"/>
        <v>0</v>
      </c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</row>
    <row r="764" spans="2:22" s="23" customFormat="1" ht="25.5" outlineLevel="3" x14ac:dyDescent="0.2">
      <c r="B764" s="685">
        <v>62302</v>
      </c>
      <c r="C764" s="686"/>
      <c r="D764" s="686"/>
      <c r="E764" s="687"/>
      <c r="F764" s="36"/>
      <c r="G764" s="342" t="s">
        <v>1447</v>
      </c>
      <c r="I764" s="578">
        <f t="shared" si="284"/>
        <v>0</v>
      </c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</row>
    <row r="765" spans="2:22" s="23" customFormat="1" ht="37.5" outlineLevel="3" x14ac:dyDescent="0.2">
      <c r="B765" s="685">
        <v>62303</v>
      </c>
      <c r="C765" s="686"/>
      <c r="D765" s="686"/>
      <c r="E765" s="687"/>
      <c r="F765" s="36"/>
      <c r="G765" s="342" t="s">
        <v>1448</v>
      </c>
      <c r="I765" s="578">
        <f t="shared" si="284"/>
        <v>0</v>
      </c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</row>
    <row r="766" spans="2:22" s="23" customFormat="1" ht="25.5" outlineLevel="3" x14ac:dyDescent="0.2">
      <c r="B766" s="685">
        <v>62304</v>
      </c>
      <c r="C766" s="686"/>
      <c r="D766" s="686"/>
      <c r="E766" s="687"/>
      <c r="F766" s="36"/>
      <c r="G766" s="342" t="s">
        <v>1449</v>
      </c>
      <c r="I766" s="578">
        <f t="shared" si="284"/>
        <v>0</v>
      </c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</row>
    <row r="767" spans="2:22" outlineLevel="2" x14ac:dyDescent="0.2">
      <c r="B767" s="689">
        <v>624</v>
      </c>
      <c r="C767" s="690"/>
      <c r="D767" s="690"/>
      <c r="E767" s="691"/>
      <c r="F767" s="35"/>
      <c r="G767" s="344" t="s">
        <v>257</v>
      </c>
      <c r="I767" s="583">
        <f t="shared" si="284"/>
        <v>0</v>
      </c>
      <c r="K767" s="198">
        <f t="shared" ref="K767:V767" si="295">SUM(K768:K772)</f>
        <v>0</v>
      </c>
      <c r="L767" s="198">
        <f t="shared" si="295"/>
        <v>0</v>
      </c>
      <c r="M767" s="198">
        <f t="shared" si="295"/>
        <v>0</v>
      </c>
      <c r="N767" s="198">
        <f t="shared" si="295"/>
        <v>0</v>
      </c>
      <c r="O767" s="198">
        <f t="shared" si="295"/>
        <v>0</v>
      </c>
      <c r="P767" s="198">
        <f t="shared" si="295"/>
        <v>0</v>
      </c>
      <c r="Q767" s="198">
        <f t="shared" si="295"/>
        <v>0</v>
      </c>
      <c r="R767" s="198">
        <f t="shared" si="295"/>
        <v>0</v>
      </c>
      <c r="S767" s="198">
        <f t="shared" si="295"/>
        <v>0</v>
      </c>
      <c r="T767" s="198">
        <f t="shared" si="295"/>
        <v>0</v>
      </c>
      <c r="U767" s="198">
        <f t="shared" si="295"/>
        <v>0</v>
      </c>
      <c r="V767" s="198">
        <f t="shared" si="295"/>
        <v>0</v>
      </c>
    </row>
    <row r="768" spans="2:22" s="23" customFormat="1" outlineLevel="3" x14ac:dyDescent="0.2">
      <c r="B768" s="685">
        <v>62401</v>
      </c>
      <c r="C768" s="686"/>
      <c r="D768" s="686"/>
      <c r="E768" s="687"/>
      <c r="F768" s="36"/>
      <c r="G768" s="342" t="s">
        <v>1473</v>
      </c>
      <c r="I768" s="578">
        <f t="shared" si="284"/>
        <v>0</v>
      </c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</row>
    <row r="769" spans="2:22" s="23" customFormat="1" outlineLevel="3" x14ac:dyDescent="0.2">
      <c r="B769" s="685">
        <v>62402</v>
      </c>
      <c r="C769" s="686"/>
      <c r="D769" s="686"/>
      <c r="E769" s="687"/>
      <c r="F769" s="36"/>
      <c r="G769" s="342" t="s">
        <v>1474</v>
      </c>
      <c r="I769" s="578">
        <f t="shared" si="284"/>
        <v>0</v>
      </c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</row>
    <row r="770" spans="2:22" s="23" customFormat="1" outlineLevel="3" x14ac:dyDescent="0.2">
      <c r="B770" s="685">
        <v>62403</v>
      </c>
      <c r="C770" s="686"/>
      <c r="D770" s="686"/>
      <c r="E770" s="687"/>
      <c r="F770" s="36"/>
      <c r="G770" s="342" t="s">
        <v>1451</v>
      </c>
      <c r="I770" s="578">
        <f t="shared" si="284"/>
        <v>0</v>
      </c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</row>
    <row r="771" spans="2:22" s="23" customFormat="1" ht="25.5" outlineLevel="3" x14ac:dyDescent="0.2">
      <c r="B771" s="685">
        <v>62404</v>
      </c>
      <c r="C771" s="686"/>
      <c r="D771" s="686"/>
      <c r="E771" s="687"/>
      <c r="F771" s="36"/>
      <c r="G771" s="342" t="s">
        <v>1452</v>
      </c>
      <c r="I771" s="578">
        <f t="shared" si="284"/>
        <v>0</v>
      </c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</row>
    <row r="772" spans="2:22" s="23" customFormat="1" outlineLevel="3" x14ac:dyDescent="0.2">
      <c r="B772" s="685">
        <v>62405</v>
      </c>
      <c r="C772" s="686"/>
      <c r="D772" s="686"/>
      <c r="E772" s="687"/>
      <c r="F772" s="36"/>
      <c r="G772" s="342" t="s">
        <v>1453</v>
      </c>
      <c r="I772" s="578">
        <f t="shared" si="284"/>
        <v>0</v>
      </c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</row>
    <row r="773" spans="2:22" outlineLevel="2" x14ac:dyDescent="0.2">
      <c r="B773" s="689">
        <v>625</v>
      </c>
      <c r="C773" s="690"/>
      <c r="D773" s="690"/>
      <c r="E773" s="691"/>
      <c r="F773" s="35"/>
      <c r="G773" s="344" t="s">
        <v>258</v>
      </c>
      <c r="I773" s="583">
        <f t="shared" si="284"/>
        <v>0</v>
      </c>
      <c r="K773" s="198">
        <f t="shared" ref="K773:V773" si="296">SUM(K774:K777)</f>
        <v>0</v>
      </c>
      <c r="L773" s="198">
        <f t="shared" si="296"/>
        <v>0</v>
      </c>
      <c r="M773" s="198">
        <f t="shared" si="296"/>
        <v>0</v>
      </c>
      <c r="N773" s="198">
        <f t="shared" si="296"/>
        <v>0</v>
      </c>
      <c r="O773" s="198">
        <f t="shared" si="296"/>
        <v>0</v>
      </c>
      <c r="P773" s="198">
        <f t="shared" si="296"/>
        <v>0</v>
      </c>
      <c r="Q773" s="198">
        <f t="shared" si="296"/>
        <v>0</v>
      </c>
      <c r="R773" s="198">
        <f t="shared" si="296"/>
        <v>0</v>
      </c>
      <c r="S773" s="198">
        <f t="shared" si="296"/>
        <v>0</v>
      </c>
      <c r="T773" s="198">
        <f t="shared" si="296"/>
        <v>0</v>
      </c>
      <c r="U773" s="198">
        <f t="shared" si="296"/>
        <v>0</v>
      </c>
      <c r="V773" s="198">
        <f t="shared" si="296"/>
        <v>0</v>
      </c>
    </row>
    <row r="774" spans="2:22" s="23" customFormat="1" outlineLevel="3" x14ac:dyDescent="0.2">
      <c r="B774" s="685">
        <v>62501</v>
      </c>
      <c r="C774" s="686"/>
      <c r="D774" s="686"/>
      <c r="E774" s="687"/>
      <c r="F774" s="36"/>
      <c r="G774" s="342" t="s">
        <v>1475</v>
      </c>
      <c r="I774" s="578">
        <f t="shared" si="284"/>
        <v>0</v>
      </c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</row>
    <row r="775" spans="2:22" s="23" customFormat="1" outlineLevel="3" x14ac:dyDescent="0.2">
      <c r="B775" s="685">
        <v>62502</v>
      </c>
      <c r="C775" s="686"/>
      <c r="D775" s="686"/>
      <c r="E775" s="687"/>
      <c r="F775" s="36"/>
      <c r="G775" s="342" t="s">
        <v>1476</v>
      </c>
      <c r="I775" s="578">
        <f t="shared" si="284"/>
        <v>0</v>
      </c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</row>
    <row r="776" spans="2:22" s="23" customFormat="1" ht="25.5" outlineLevel="3" x14ac:dyDescent="0.2">
      <c r="B776" s="685">
        <v>62503</v>
      </c>
      <c r="C776" s="686"/>
      <c r="D776" s="686"/>
      <c r="E776" s="687"/>
      <c r="F776" s="36"/>
      <c r="G776" s="342" t="s">
        <v>1456</v>
      </c>
      <c r="I776" s="578">
        <f t="shared" si="284"/>
        <v>0</v>
      </c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</row>
    <row r="777" spans="2:22" s="23" customFormat="1" outlineLevel="3" x14ac:dyDescent="0.2">
      <c r="B777" s="685">
        <v>62504</v>
      </c>
      <c r="C777" s="686"/>
      <c r="D777" s="686"/>
      <c r="E777" s="687"/>
      <c r="F777" s="36"/>
      <c r="G777" s="342" t="s">
        <v>1457</v>
      </c>
      <c r="I777" s="578">
        <f t="shared" si="284"/>
        <v>0</v>
      </c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</row>
    <row r="778" spans="2:22" outlineLevel="2" x14ac:dyDescent="0.2">
      <c r="B778" s="689">
        <v>626</v>
      </c>
      <c r="C778" s="690"/>
      <c r="D778" s="690"/>
      <c r="E778" s="691"/>
      <c r="F778" s="35"/>
      <c r="G778" s="344" t="s">
        <v>259</v>
      </c>
      <c r="I778" s="583">
        <f t="shared" si="284"/>
        <v>0</v>
      </c>
      <c r="K778" s="198">
        <f t="shared" ref="K778:V778" si="297">SUM(K779:K782)</f>
        <v>0</v>
      </c>
      <c r="L778" s="198">
        <f t="shared" si="297"/>
        <v>0</v>
      </c>
      <c r="M778" s="198">
        <f t="shared" si="297"/>
        <v>0</v>
      </c>
      <c r="N778" s="198">
        <f t="shared" si="297"/>
        <v>0</v>
      </c>
      <c r="O778" s="198">
        <f t="shared" si="297"/>
        <v>0</v>
      </c>
      <c r="P778" s="198">
        <f t="shared" si="297"/>
        <v>0</v>
      </c>
      <c r="Q778" s="198">
        <f t="shared" si="297"/>
        <v>0</v>
      </c>
      <c r="R778" s="198">
        <f t="shared" si="297"/>
        <v>0</v>
      </c>
      <c r="S778" s="198">
        <f t="shared" si="297"/>
        <v>0</v>
      </c>
      <c r="T778" s="198">
        <f t="shared" si="297"/>
        <v>0</v>
      </c>
      <c r="U778" s="198">
        <f t="shared" si="297"/>
        <v>0</v>
      </c>
      <c r="V778" s="198">
        <f t="shared" si="297"/>
        <v>0</v>
      </c>
    </row>
    <row r="779" spans="2:22" s="23" customFormat="1" outlineLevel="3" x14ac:dyDescent="0.2">
      <c r="B779" s="685">
        <v>62601</v>
      </c>
      <c r="C779" s="686"/>
      <c r="D779" s="686"/>
      <c r="E779" s="687"/>
      <c r="F779" s="36"/>
      <c r="G779" s="342" t="s">
        <v>787</v>
      </c>
      <c r="I779" s="578">
        <f t="shared" si="284"/>
        <v>0</v>
      </c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</row>
    <row r="780" spans="2:22" s="23" customFormat="1" ht="25.5" outlineLevel="3" x14ac:dyDescent="0.2">
      <c r="B780" s="685">
        <v>62602</v>
      </c>
      <c r="C780" s="686"/>
      <c r="D780" s="686"/>
      <c r="E780" s="687"/>
      <c r="F780" s="36"/>
      <c r="G780" s="342" t="s">
        <v>1477</v>
      </c>
      <c r="I780" s="578">
        <f t="shared" si="284"/>
        <v>0</v>
      </c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</row>
    <row r="781" spans="2:22" s="23" customFormat="1" ht="25.5" outlineLevel="3" x14ac:dyDescent="0.2">
      <c r="B781" s="685">
        <v>62603</v>
      </c>
      <c r="C781" s="686"/>
      <c r="D781" s="686"/>
      <c r="E781" s="687"/>
      <c r="F781" s="36"/>
      <c r="G781" s="342" t="s">
        <v>1459</v>
      </c>
      <c r="I781" s="578">
        <f t="shared" si="284"/>
        <v>0</v>
      </c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</row>
    <row r="782" spans="2:22" s="23" customFormat="1" outlineLevel="3" x14ac:dyDescent="0.2">
      <c r="B782" s="685">
        <v>62604</v>
      </c>
      <c r="C782" s="686"/>
      <c r="D782" s="686"/>
      <c r="E782" s="687"/>
      <c r="F782" s="36"/>
      <c r="G782" s="342" t="s">
        <v>1460</v>
      </c>
      <c r="I782" s="578">
        <f t="shared" si="284"/>
        <v>0</v>
      </c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</row>
    <row r="783" spans="2:22" outlineLevel="2" x14ac:dyDescent="0.2">
      <c r="B783" s="689">
        <v>627</v>
      </c>
      <c r="C783" s="690"/>
      <c r="D783" s="690"/>
      <c r="E783" s="691"/>
      <c r="F783" s="35"/>
      <c r="G783" s="344" t="s">
        <v>260</v>
      </c>
      <c r="I783" s="583">
        <f t="shared" si="284"/>
        <v>0</v>
      </c>
      <c r="K783" s="198">
        <f t="shared" ref="K783:V783" si="298">SUM(K784:K786)</f>
        <v>0</v>
      </c>
      <c r="L783" s="198">
        <f t="shared" si="298"/>
        <v>0</v>
      </c>
      <c r="M783" s="198">
        <f t="shared" si="298"/>
        <v>0</v>
      </c>
      <c r="N783" s="198">
        <f t="shared" si="298"/>
        <v>0</v>
      </c>
      <c r="O783" s="198">
        <f t="shared" si="298"/>
        <v>0</v>
      </c>
      <c r="P783" s="198">
        <f t="shared" si="298"/>
        <v>0</v>
      </c>
      <c r="Q783" s="198">
        <f t="shared" si="298"/>
        <v>0</v>
      </c>
      <c r="R783" s="198">
        <f t="shared" si="298"/>
        <v>0</v>
      </c>
      <c r="S783" s="198">
        <f t="shared" si="298"/>
        <v>0</v>
      </c>
      <c r="T783" s="198">
        <f t="shared" si="298"/>
        <v>0</v>
      </c>
      <c r="U783" s="198">
        <f t="shared" si="298"/>
        <v>0</v>
      </c>
      <c r="V783" s="198">
        <f t="shared" si="298"/>
        <v>0</v>
      </c>
    </row>
    <row r="784" spans="2:22" s="23" customFormat="1" outlineLevel="3" x14ac:dyDescent="0.2">
      <c r="B784" s="685">
        <v>62701</v>
      </c>
      <c r="C784" s="686"/>
      <c r="D784" s="686"/>
      <c r="E784" s="687"/>
      <c r="F784" s="36"/>
      <c r="G784" s="342" t="s">
        <v>1478</v>
      </c>
      <c r="I784" s="578">
        <f t="shared" si="284"/>
        <v>0</v>
      </c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</row>
    <row r="785" spans="2:22" s="23" customFormat="1" ht="25.5" outlineLevel="3" x14ac:dyDescent="0.2">
      <c r="B785" s="685">
        <v>62702</v>
      </c>
      <c r="C785" s="686"/>
      <c r="D785" s="686"/>
      <c r="E785" s="687"/>
      <c r="F785" s="36"/>
      <c r="G785" s="342" t="s">
        <v>1479</v>
      </c>
      <c r="I785" s="578">
        <f t="shared" si="284"/>
        <v>0</v>
      </c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</row>
    <row r="786" spans="2:22" s="23" customFormat="1" ht="25.5" outlineLevel="3" x14ac:dyDescent="0.2">
      <c r="B786" s="685">
        <v>62703</v>
      </c>
      <c r="C786" s="686"/>
      <c r="D786" s="686"/>
      <c r="E786" s="687"/>
      <c r="F786" s="36"/>
      <c r="G786" s="342" t="s">
        <v>1462</v>
      </c>
      <c r="I786" s="578">
        <f t="shared" si="284"/>
        <v>0</v>
      </c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</row>
    <row r="787" spans="2:22" outlineLevel="2" x14ac:dyDescent="0.2">
      <c r="B787" s="689">
        <v>629</v>
      </c>
      <c r="C787" s="690"/>
      <c r="D787" s="690"/>
      <c r="E787" s="691"/>
      <c r="F787" s="35"/>
      <c r="G787" s="344" t="s">
        <v>261</v>
      </c>
      <c r="I787" s="583">
        <f t="shared" ref="I787:I850" si="299">SUM(K787:V787)</f>
        <v>0</v>
      </c>
      <c r="K787" s="198">
        <f t="shared" ref="K787:V787" si="300">SUM(K788:K793)</f>
        <v>0</v>
      </c>
      <c r="L787" s="198">
        <f t="shared" si="300"/>
        <v>0</v>
      </c>
      <c r="M787" s="198">
        <f t="shared" si="300"/>
        <v>0</v>
      </c>
      <c r="N787" s="198">
        <f t="shared" si="300"/>
        <v>0</v>
      </c>
      <c r="O787" s="198">
        <f t="shared" si="300"/>
        <v>0</v>
      </c>
      <c r="P787" s="198">
        <f t="shared" si="300"/>
        <v>0</v>
      </c>
      <c r="Q787" s="198">
        <f t="shared" si="300"/>
        <v>0</v>
      </c>
      <c r="R787" s="198">
        <f t="shared" si="300"/>
        <v>0</v>
      </c>
      <c r="S787" s="198">
        <f t="shared" si="300"/>
        <v>0</v>
      </c>
      <c r="T787" s="198">
        <f t="shared" si="300"/>
        <v>0</v>
      </c>
      <c r="U787" s="198">
        <f t="shared" si="300"/>
        <v>0</v>
      </c>
      <c r="V787" s="198">
        <f t="shared" si="300"/>
        <v>0</v>
      </c>
    </row>
    <row r="788" spans="2:22" s="23" customFormat="1" outlineLevel="3" x14ac:dyDescent="0.2">
      <c r="B788" s="685">
        <v>62901</v>
      </c>
      <c r="C788" s="686"/>
      <c r="D788" s="686"/>
      <c r="E788" s="687"/>
      <c r="F788" s="36"/>
      <c r="G788" s="342" t="s">
        <v>1480</v>
      </c>
      <c r="I788" s="578">
        <f t="shared" si="299"/>
        <v>0</v>
      </c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</row>
    <row r="789" spans="2:22" s="23" customFormat="1" outlineLevel="3" x14ac:dyDescent="0.2">
      <c r="B789" s="685">
        <v>62902</v>
      </c>
      <c r="C789" s="686"/>
      <c r="D789" s="686"/>
      <c r="E789" s="687"/>
      <c r="F789" s="36"/>
      <c r="G789" s="342" t="s">
        <v>1481</v>
      </c>
      <c r="I789" s="578">
        <f t="shared" si="299"/>
        <v>0</v>
      </c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</row>
    <row r="790" spans="2:22" s="23" customFormat="1" ht="25.5" outlineLevel="3" x14ac:dyDescent="0.2">
      <c r="B790" s="685">
        <v>62903</v>
      </c>
      <c r="C790" s="686"/>
      <c r="D790" s="686"/>
      <c r="E790" s="687"/>
      <c r="F790" s="36"/>
      <c r="G790" s="342" t="s">
        <v>1482</v>
      </c>
      <c r="I790" s="578">
        <f t="shared" si="299"/>
        <v>0</v>
      </c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</row>
    <row r="791" spans="2:22" s="23" customFormat="1" outlineLevel="3" x14ac:dyDescent="0.2">
      <c r="B791" s="685">
        <v>62904</v>
      </c>
      <c r="C791" s="686"/>
      <c r="D791" s="686"/>
      <c r="E791" s="687"/>
      <c r="F791" s="36"/>
      <c r="G791" s="342" t="s">
        <v>1483</v>
      </c>
      <c r="I791" s="578">
        <f t="shared" si="299"/>
        <v>0</v>
      </c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</row>
    <row r="792" spans="2:22" s="23" customFormat="1" ht="37.5" outlineLevel="3" x14ac:dyDescent="0.2">
      <c r="B792" s="685">
        <v>62905</v>
      </c>
      <c r="C792" s="686"/>
      <c r="D792" s="686"/>
      <c r="E792" s="687"/>
      <c r="F792" s="36"/>
      <c r="G792" s="342" t="s">
        <v>1464</v>
      </c>
      <c r="I792" s="578">
        <f t="shared" si="299"/>
        <v>0</v>
      </c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</row>
    <row r="793" spans="2:22" s="23" customFormat="1" outlineLevel="3" x14ac:dyDescent="0.2">
      <c r="B793" s="685">
        <v>62909</v>
      </c>
      <c r="C793" s="686"/>
      <c r="D793" s="686"/>
      <c r="E793" s="687"/>
      <c r="F793" s="36"/>
      <c r="G793" s="342" t="s">
        <v>788</v>
      </c>
      <c r="I793" s="578">
        <f t="shared" si="299"/>
        <v>0</v>
      </c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</row>
    <row r="794" spans="2:22" outlineLevel="1" x14ac:dyDescent="0.2">
      <c r="B794" s="694">
        <v>6300</v>
      </c>
      <c r="C794" s="694"/>
      <c r="D794" s="694"/>
      <c r="E794" s="694"/>
      <c r="F794" s="50"/>
      <c r="G794" s="51" t="s">
        <v>789</v>
      </c>
      <c r="I794" s="582">
        <f t="shared" si="299"/>
        <v>0</v>
      </c>
      <c r="K794" s="200">
        <f t="shared" ref="K794:V794" si="301">SUM(K795,K797)</f>
        <v>0</v>
      </c>
      <c r="L794" s="200">
        <f t="shared" si="301"/>
        <v>0</v>
      </c>
      <c r="M794" s="200">
        <f t="shared" si="301"/>
        <v>0</v>
      </c>
      <c r="N794" s="200">
        <f t="shared" si="301"/>
        <v>0</v>
      </c>
      <c r="O794" s="200">
        <f t="shared" si="301"/>
        <v>0</v>
      </c>
      <c r="P794" s="200">
        <f t="shared" si="301"/>
        <v>0</v>
      </c>
      <c r="Q794" s="200">
        <f t="shared" si="301"/>
        <v>0</v>
      </c>
      <c r="R794" s="200">
        <f t="shared" si="301"/>
        <v>0</v>
      </c>
      <c r="S794" s="200">
        <f t="shared" si="301"/>
        <v>0</v>
      </c>
      <c r="T794" s="200">
        <f t="shared" si="301"/>
        <v>0</v>
      </c>
      <c r="U794" s="200">
        <f t="shared" si="301"/>
        <v>0</v>
      </c>
      <c r="V794" s="200">
        <f t="shared" si="301"/>
        <v>0</v>
      </c>
    </row>
    <row r="795" spans="2:22" outlineLevel="2" x14ac:dyDescent="0.2">
      <c r="B795" s="692">
        <v>631</v>
      </c>
      <c r="C795" s="692"/>
      <c r="D795" s="692"/>
      <c r="E795" s="692"/>
      <c r="F795" s="35"/>
      <c r="G795" s="32" t="s">
        <v>789</v>
      </c>
      <c r="I795" s="583">
        <f t="shared" si="299"/>
        <v>0</v>
      </c>
      <c r="K795" s="198">
        <f t="shared" ref="K795:V795" si="302">SUM(K796)</f>
        <v>0</v>
      </c>
      <c r="L795" s="198">
        <f t="shared" si="302"/>
        <v>0</v>
      </c>
      <c r="M795" s="198">
        <f t="shared" si="302"/>
        <v>0</v>
      </c>
      <c r="N795" s="198">
        <f t="shared" si="302"/>
        <v>0</v>
      </c>
      <c r="O795" s="198">
        <f t="shared" si="302"/>
        <v>0</v>
      </c>
      <c r="P795" s="198">
        <f t="shared" si="302"/>
        <v>0</v>
      </c>
      <c r="Q795" s="198">
        <f t="shared" si="302"/>
        <v>0</v>
      </c>
      <c r="R795" s="198">
        <f t="shared" si="302"/>
        <v>0</v>
      </c>
      <c r="S795" s="198">
        <f t="shared" si="302"/>
        <v>0</v>
      </c>
      <c r="T795" s="198">
        <f t="shared" si="302"/>
        <v>0</v>
      </c>
      <c r="U795" s="198">
        <f t="shared" si="302"/>
        <v>0</v>
      </c>
      <c r="V795" s="198">
        <f t="shared" si="302"/>
        <v>0</v>
      </c>
    </row>
    <row r="796" spans="2:22" s="23" customFormat="1" outlineLevel="3" x14ac:dyDescent="0.2">
      <c r="B796" s="688">
        <v>63101</v>
      </c>
      <c r="C796" s="688"/>
      <c r="D796" s="688"/>
      <c r="E796" s="688"/>
      <c r="F796" s="36"/>
      <c r="G796" s="34" t="s">
        <v>789</v>
      </c>
      <c r="I796" s="578">
        <f t="shared" si="299"/>
        <v>0</v>
      </c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</row>
    <row r="797" spans="2:22" ht="25.5" outlineLevel="2" x14ac:dyDescent="0.2">
      <c r="B797" s="692">
        <v>632</v>
      </c>
      <c r="C797" s="692"/>
      <c r="D797" s="692"/>
      <c r="E797" s="692"/>
      <c r="F797" s="35"/>
      <c r="G797" s="32" t="s">
        <v>790</v>
      </c>
      <c r="I797" s="583">
        <f t="shared" si="299"/>
        <v>0</v>
      </c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</row>
    <row r="798" spans="2:22" x14ac:dyDescent="0.2">
      <c r="B798" s="693">
        <v>7000</v>
      </c>
      <c r="C798" s="693"/>
      <c r="D798" s="693"/>
      <c r="E798" s="693"/>
      <c r="F798" s="48"/>
      <c r="G798" s="49" t="s">
        <v>89</v>
      </c>
      <c r="I798" s="581">
        <f t="shared" si="299"/>
        <v>0</v>
      </c>
      <c r="K798" s="201">
        <f t="shared" ref="K798:V798" si="303">SUM(K799,K802,K812,K820,K830,K840,K843)</f>
        <v>0</v>
      </c>
      <c r="L798" s="201">
        <f t="shared" si="303"/>
        <v>0</v>
      </c>
      <c r="M798" s="201">
        <f t="shared" si="303"/>
        <v>0</v>
      </c>
      <c r="N798" s="201">
        <f t="shared" si="303"/>
        <v>0</v>
      </c>
      <c r="O798" s="201">
        <f t="shared" si="303"/>
        <v>0</v>
      </c>
      <c r="P798" s="201">
        <f t="shared" si="303"/>
        <v>0</v>
      </c>
      <c r="Q798" s="201">
        <f t="shared" si="303"/>
        <v>0</v>
      </c>
      <c r="R798" s="201">
        <f t="shared" si="303"/>
        <v>0</v>
      </c>
      <c r="S798" s="201">
        <f t="shared" si="303"/>
        <v>0</v>
      </c>
      <c r="T798" s="201">
        <f t="shared" si="303"/>
        <v>0</v>
      </c>
      <c r="U798" s="201">
        <f t="shared" si="303"/>
        <v>0</v>
      </c>
      <c r="V798" s="201">
        <f t="shared" si="303"/>
        <v>0</v>
      </c>
    </row>
    <row r="799" spans="2:22" outlineLevel="1" x14ac:dyDescent="0.2">
      <c r="B799" s="694">
        <v>7100</v>
      </c>
      <c r="C799" s="694"/>
      <c r="D799" s="694"/>
      <c r="E799" s="694"/>
      <c r="F799" s="50"/>
      <c r="G799" s="51" t="s">
        <v>90</v>
      </c>
      <c r="I799" s="582">
        <f t="shared" si="299"/>
        <v>0</v>
      </c>
      <c r="K799" s="200">
        <f t="shared" ref="K799:V799" si="304">SUM(K800,K801)</f>
        <v>0</v>
      </c>
      <c r="L799" s="200">
        <f t="shared" si="304"/>
        <v>0</v>
      </c>
      <c r="M799" s="200">
        <f t="shared" si="304"/>
        <v>0</v>
      </c>
      <c r="N799" s="200">
        <f t="shared" si="304"/>
        <v>0</v>
      </c>
      <c r="O799" s="200">
        <f t="shared" si="304"/>
        <v>0</v>
      </c>
      <c r="P799" s="200">
        <f t="shared" si="304"/>
        <v>0</v>
      </c>
      <c r="Q799" s="200">
        <f t="shared" si="304"/>
        <v>0</v>
      </c>
      <c r="R799" s="200">
        <f t="shared" si="304"/>
        <v>0</v>
      </c>
      <c r="S799" s="200">
        <f t="shared" si="304"/>
        <v>0</v>
      </c>
      <c r="T799" s="200">
        <f t="shared" si="304"/>
        <v>0</v>
      </c>
      <c r="U799" s="200">
        <f t="shared" si="304"/>
        <v>0</v>
      </c>
      <c r="V799" s="200">
        <f t="shared" si="304"/>
        <v>0</v>
      </c>
    </row>
    <row r="800" spans="2:22" ht="25.5" outlineLevel="2" x14ac:dyDescent="0.2">
      <c r="B800" s="692">
        <v>711</v>
      </c>
      <c r="C800" s="692"/>
      <c r="D800" s="692"/>
      <c r="E800" s="692"/>
      <c r="F800" s="35"/>
      <c r="G800" s="32" t="s">
        <v>992</v>
      </c>
      <c r="I800" s="583">
        <f t="shared" si="299"/>
        <v>0</v>
      </c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</row>
    <row r="801" spans="2:22" ht="25.5" outlineLevel="2" x14ac:dyDescent="0.2">
      <c r="B801" s="692">
        <v>712</v>
      </c>
      <c r="C801" s="692"/>
      <c r="D801" s="692"/>
      <c r="E801" s="692"/>
      <c r="F801" s="35"/>
      <c r="G801" s="32" t="s">
        <v>993</v>
      </c>
      <c r="I801" s="583">
        <f t="shared" si="299"/>
        <v>0</v>
      </c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</row>
    <row r="802" spans="2:22" outlineLevel="1" x14ac:dyDescent="0.2">
      <c r="B802" s="694">
        <v>7200</v>
      </c>
      <c r="C802" s="694"/>
      <c r="D802" s="694"/>
      <c r="E802" s="694"/>
      <c r="F802" s="50"/>
      <c r="G802" s="51" t="s">
        <v>91</v>
      </c>
      <c r="I802" s="582">
        <f t="shared" si="299"/>
        <v>0</v>
      </c>
      <c r="K802" s="200">
        <f t="shared" ref="K802:V802" si="305">SUM(K803,K804,K805,K806,K807,K808,K809,K810,K811)</f>
        <v>0</v>
      </c>
      <c r="L802" s="200">
        <f t="shared" si="305"/>
        <v>0</v>
      </c>
      <c r="M802" s="200">
        <f t="shared" si="305"/>
        <v>0</v>
      </c>
      <c r="N802" s="200">
        <f t="shared" si="305"/>
        <v>0</v>
      </c>
      <c r="O802" s="200">
        <f t="shared" si="305"/>
        <v>0</v>
      </c>
      <c r="P802" s="200">
        <f t="shared" si="305"/>
        <v>0</v>
      </c>
      <c r="Q802" s="200">
        <f t="shared" si="305"/>
        <v>0</v>
      </c>
      <c r="R802" s="200">
        <f t="shared" si="305"/>
        <v>0</v>
      </c>
      <c r="S802" s="200">
        <f t="shared" si="305"/>
        <v>0</v>
      </c>
      <c r="T802" s="200">
        <f t="shared" si="305"/>
        <v>0</v>
      </c>
      <c r="U802" s="200">
        <f t="shared" si="305"/>
        <v>0</v>
      </c>
      <c r="V802" s="200">
        <f t="shared" si="305"/>
        <v>0</v>
      </c>
    </row>
    <row r="803" spans="2:22" ht="25.5" outlineLevel="2" x14ac:dyDescent="0.2">
      <c r="B803" s="692">
        <v>721</v>
      </c>
      <c r="C803" s="692"/>
      <c r="D803" s="692"/>
      <c r="E803" s="692"/>
      <c r="F803" s="35"/>
      <c r="G803" s="32" t="s">
        <v>994</v>
      </c>
      <c r="I803" s="583">
        <f t="shared" si="299"/>
        <v>0</v>
      </c>
      <c r="K803" s="198"/>
      <c r="L803" s="198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</row>
    <row r="804" spans="2:22" ht="25.5" outlineLevel="2" x14ac:dyDescent="0.2">
      <c r="B804" s="692">
        <v>722</v>
      </c>
      <c r="C804" s="692"/>
      <c r="D804" s="692"/>
      <c r="E804" s="692"/>
      <c r="F804" s="35"/>
      <c r="G804" s="32" t="s">
        <v>995</v>
      </c>
      <c r="I804" s="583">
        <f t="shared" si="299"/>
        <v>0</v>
      </c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</row>
    <row r="805" spans="2:22" ht="25.5" outlineLevel="2" x14ac:dyDescent="0.2">
      <c r="B805" s="692">
        <v>723</v>
      </c>
      <c r="C805" s="692"/>
      <c r="D805" s="692"/>
      <c r="E805" s="692"/>
      <c r="F805" s="35"/>
      <c r="G805" s="32" t="s">
        <v>996</v>
      </c>
      <c r="I805" s="583">
        <f t="shared" si="299"/>
        <v>0</v>
      </c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</row>
    <row r="806" spans="2:22" ht="25.5" outlineLevel="2" x14ac:dyDescent="0.2">
      <c r="B806" s="692">
        <v>724</v>
      </c>
      <c r="C806" s="692"/>
      <c r="D806" s="692"/>
      <c r="E806" s="692"/>
      <c r="F806" s="35"/>
      <c r="G806" s="32" t="s">
        <v>997</v>
      </c>
      <c r="I806" s="583">
        <f t="shared" si="299"/>
        <v>0</v>
      </c>
      <c r="K806" s="198"/>
      <c r="L806" s="198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</row>
    <row r="807" spans="2:22" ht="25.5" outlineLevel="2" x14ac:dyDescent="0.2">
      <c r="B807" s="692">
        <v>725</v>
      </c>
      <c r="C807" s="692"/>
      <c r="D807" s="692"/>
      <c r="E807" s="692"/>
      <c r="F807" s="35"/>
      <c r="G807" s="32" t="s">
        <v>998</v>
      </c>
      <c r="I807" s="583">
        <f t="shared" si="299"/>
        <v>0</v>
      </c>
      <c r="K807" s="198"/>
      <c r="L807" s="198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</row>
    <row r="808" spans="2:22" ht="25.5" outlineLevel="2" x14ac:dyDescent="0.2">
      <c r="B808" s="692">
        <v>726</v>
      </c>
      <c r="C808" s="692"/>
      <c r="D808" s="692"/>
      <c r="E808" s="692"/>
      <c r="F808" s="35"/>
      <c r="G808" s="32" t="s">
        <v>999</v>
      </c>
      <c r="I808" s="583">
        <f t="shared" si="299"/>
        <v>0</v>
      </c>
      <c r="K808" s="198"/>
      <c r="L808" s="198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</row>
    <row r="809" spans="2:22" ht="25.5" outlineLevel="2" x14ac:dyDescent="0.2">
      <c r="B809" s="692">
        <v>727</v>
      </c>
      <c r="C809" s="692"/>
      <c r="D809" s="692"/>
      <c r="E809" s="692"/>
      <c r="F809" s="35"/>
      <c r="G809" s="32" t="s">
        <v>1000</v>
      </c>
      <c r="I809" s="583">
        <f t="shared" si="299"/>
        <v>0</v>
      </c>
      <c r="K809" s="198"/>
      <c r="L809" s="198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</row>
    <row r="810" spans="2:22" ht="25.5" outlineLevel="2" x14ac:dyDescent="0.2">
      <c r="B810" s="692">
        <v>728</v>
      </c>
      <c r="C810" s="692"/>
      <c r="D810" s="692"/>
      <c r="E810" s="692"/>
      <c r="F810" s="35"/>
      <c r="G810" s="32" t="s">
        <v>1001</v>
      </c>
      <c r="I810" s="583">
        <f t="shared" si="299"/>
        <v>0</v>
      </c>
      <c r="K810" s="198"/>
      <c r="L810" s="198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</row>
    <row r="811" spans="2:22" ht="25.5" outlineLevel="2" x14ac:dyDescent="0.2">
      <c r="B811" s="692">
        <v>729</v>
      </c>
      <c r="C811" s="692"/>
      <c r="D811" s="692"/>
      <c r="E811" s="692"/>
      <c r="F811" s="35"/>
      <c r="G811" s="32" t="s">
        <v>1002</v>
      </c>
      <c r="I811" s="583">
        <f t="shared" si="299"/>
        <v>0</v>
      </c>
      <c r="K811" s="198"/>
      <c r="L811" s="198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</row>
    <row r="812" spans="2:22" outlineLevel="1" x14ac:dyDescent="0.2">
      <c r="B812" s="694">
        <v>7300</v>
      </c>
      <c r="C812" s="694"/>
      <c r="D812" s="694"/>
      <c r="E812" s="694"/>
      <c r="F812" s="50"/>
      <c r="G812" s="51" t="s">
        <v>1003</v>
      </c>
      <c r="I812" s="582">
        <f t="shared" si="299"/>
        <v>0</v>
      </c>
      <c r="K812" s="200">
        <f t="shared" ref="K812:V812" si="306">SUM(K813,K814,K816,K817,K818,K819)</f>
        <v>0</v>
      </c>
      <c r="L812" s="200">
        <f t="shared" si="306"/>
        <v>0</v>
      </c>
      <c r="M812" s="200">
        <f t="shared" si="306"/>
        <v>0</v>
      </c>
      <c r="N812" s="200">
        <f t="shared" si="306"/>
        <v>0</v>
      </c>
      <c r="O812" s="200">
        <f t="shared" si="306"/>
        <v>0</v>
      </c>
      <c r="P812" s="200">
        <f t="shared" si="306"/>
        <v>0</v>
      </c>
      <c r="Q812" s="200">
        <f t="shared" si="306"/>
        <v>0</v>
      </c>
      <c r="R812" s="200">
        <f t="shared" si="306"/>
        <v>0</v>
      </c>
      <c r="S812" s="200">
        <f t="shared" si="306"/>
        <v>0</v>
      </c>
      <c r="T812" s="200">
        <f t="shared" si="306"/>
        <v>0</v>
      </c>
      <c r="U812" s="200">
        <f t="shared" si="306"/>
        <v>0</v>
      </c>
      <c r="V812" s="200">
        <f t="shared" si="306"/>
        <v>0</v>
      </c>
    </row>
    <row r="813" spans="2:22" outlineLevel="2" x14ac:dyDescent="0.2">
      <c r="B813" s="692">
        <v>731</v>
      </c>
      <c r="C813" s="692"/>
      <c r="D813" s="692"/>
      <c r="E813" s="692"/>
      <c r="F813" s="35"/>
      <c r="G813" s="32" t="s">
        <v>1004</v>
      </c>
      <c r="I813" s="583">
        <f t="shared" si="299"/>
        <v>0</v>
      </c>
      <c r="K813" s="198">
        <v>0</v>
      </c>
      <c r="L813" s="198">
        <v>0</v>
      </c>
      <c r="M813" s="198">
        <v>0</v>
      </c>
      <c r="N813" s="198">
        <v>0</v>
      </c>
      <c r="O813" s="198">
        <v>0</v>
      </c>
      <c r="P813" s="198">
        <v>0</v>
      </c>
      <c r="Q813" s="198">
        <v>0</v>
      </c>
      <c r="R813" s="198">
        <v>0</v>
      </c>
      <c r="S813" s="198">
        <v>0</v>
      </c>
      <c r="T813" s="198">
        <v>0</v>
      </c>
      <c r="U813" s="198">
        <v>0</v>
      </c>
      <c r="V813" s="198">
        <v>0</v>
      </c>
    </row>
    <row r="814" spans="2:22" ht="25.5" outlineLevel="2" x14ac:dyDescent="0.2">
      <c r="B814" s="692">
        <v>732</v>
      </c>
      <c r="C814" s="692"/>
      <c r="D814" s="692"/>
      <c r="E814" s="692"/>
      <c r="F814" s="35"/>
      <c r="G814" s="32" t="s">
        <v>314</v>
      </c>
      <c r="I814" s="583">
        <f t="shared" si="299"/>
        <v>0</v>
      </c>
      <c r="K814" s="198">
        <f t="shared" ref="K814:V814" si="307">SUM(K815)</f>
        <v>0</v>
      </c>
      <c r="L814" s="198">
        <f t="shared" si="307"/>
        <v>0</v>
      </c>
      <c r="M814" s="198">
        <f t="shared" si="307"/>
        <v>0</v>
      </c>
      <c r="N814" s="198">
        <f t="shared" si="307"/>
        <v>0</v>
      </c>
      <c r="O814" s="198">
        <f t="shared" si="307"/>
        <v>0</v>
      </c>
      <c r="P814" s="198">
        <f t="shared" si="307"/>
        <v>0</v>
      </c>
      <c r="Q814" s="198">
        <f t="shared" si="307"/>
        <v>0</v>
      </c>
      <c r="R814" s="198">
        <f t="shared" si="307"/>
        <v>0</v>
      </c>
      <c r="S814" s="198">
        <f t="shared" si="307"/>
        <v>0</v>
      </c>
      <c r="T814" s="198">
        <f t="shared" si="307"/>
        <v>0</v>
      </c>
      <c r="U814" s="198">
        <f t="shared" si="307"/>
        <v>0</v>
      </c>
      <c r="V814" s="198">
        <f t="shared" si="307"/>
        <v>0</v>
      </c>
    </row>
    <row r="815" spans="2:22" s="23" customFormat="1" ht="25.5" outlineLevel="3" x14ac:dyDescent="0.2">
      <c r="B815" s="688">
        <v>73201</v>
      </c>
      <c r="C815" s="688"/>
      <c r="D815" s="688"/>
      <c r="E815" s="688"/>
      <c r="F815" s="36"/>
      <c r="G815" s="34" t="s">
        <v>1008</v>
      </c>
      <c r="I815" s="578">
        <f t="shared" si="299"/>
        <v>0</v>
      </c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</row>
    <row r="816" spans="2:22" ht="25.5" outlineLevel="2" x14ac:dyDescent="0.2">
      <c r="B816" s="692">
        <v>733</v>
      </c>
      <c r="C816" s="692"/>
      <c r="D816" s="692"/>
      <c r="E816" s="692"/>
      <c r="F816" s="35"/>
      <c r="G816" s="32" t="s">
        <v>1005</v>
      </c>
      <c r="I816" s="583">
        <f t="shared" si="299"/>
        <v>0</v>
      </c>
      <c r="K816" s="198">
        <v>0</v>
      </c>
      <c r="L816" s="198">
        <v>0</v>
      </c>
      <c r="M816" s="198">
        <v>0</v>
      </c>
      <c r="N816" s="198">
        <v>0</v>
      </c>
      <c r="O816" s="198">
        <v>0</v>
      </c>
      <c r="P816" s="198">
        <v>0</v>
      </c>
      <c r="Q816" s="198">
        <v>0</v>
      </c>
      <c r="R816" s="198">
        <v>0</v>
      </c>
      <c r="S816" s="198">
        <v>0</v>
      </c>
      <c r="T816" s="198">
        <v>0</v>
      </c>
      <c r="U816" s="198">
        <v>0</v>
      </c>
      <c r="V816" s="198">
        <v>0</v>
      </c>
    </row>
    <row r="817" spans="2:22" outlineLevel="2" x14ac:dyDescent="0.2">
      <c r="B817" s="692">
        <v>734</v>
      </c>
      <c r="C817" s="692"/>
      <c r="D817" s="692"/>
      <c r="E817" s="692"/>
      <c r="F817" s="35"/>
      <c r="G817" s="32" t="s">
        <v>315</v>
      </c>
      <c r="I817" s="583">
        <f t="shared" si="299"/>
        <v>0</v>
      </c>
      <c r="K817" s="198">
        <v>0</v>
      </c>
      <c r="L817" s="198">
        <v>0</v>
      </c>
      <c r="M817" s="198">
        <v>0</v>
      </c>
      <c r="N817" s="198">
        <v>0</v>
      </c>
      <c r="O817" s="198">
        <v>0</v>
      </c>
      <c r="P817" s="198">
        <v>0</v>
      </c>
      <c r="Q817" s="198">
        <v>0</v>
      </c>
      <c r="R817" s="198">
        <v>0</v>
      </c>
      <c r="S817" s="198">
        <v>0</v>
      </c>
      <c r="T817" s="198">
        <v>0</v>
      </c>
      <c r="U817" s="198">
        <v>0</v>
      </c>
      <c r="V817" s="198">
        <v>0</v>
      </c>
    </row>
    <row r="818" spans="2:22" outlineLevel="2" x14ac:dyDescent="0.2">
      <c r="B818" s="692">
        <v>735</v>
      </c>
      <c r="C818" s="692"/>
      <c r="D818" s="692"/>
      <c r="E818" s="692"/>
      <c r="F818" s="35"/>
      <c r="G818" s="32" t="s">
        <v>1006</v>
      </c>
      <c r="I818" s="583">
        <f t="shared" si="299"/>
        <v>0</v>
      </c>
      <c r="K818" s="198">
        <v>0</v>
      </c>
      <c r="L818" s="198">
        <v>0</v>
      </c>
      <c r="M818" s="198">
        <v>0</v>
      </c>
      <c r="N818" s="198">
        <v>0</v>
      </c>
      <c r="O818" s="198">
        <v>0</v>
      </c>
      <c r="P818" s="198">
        <v>0</v>
      </c>
      <c r="Q818" s="198">
        <v>0</v>
      </c>
      <c r="R818" s="198">
        <v>0</v>
      </c>
      <c r="S818" s="198">
        <v>0</v>
      </c>
      <c r="T818" s="198">
        <v>0</v>
      </c>
      <c r="U818" s="198">
        <v>0</v>
      </c>
      <c r="V818" s="198">
        <v>0</v>
      </c>
    </row>
    <row r="819" spans="2:22" outlineLevel="2" x14ac:dyDescent="0.2">
      <c r="B819" s="692">
        <v>739</v>
      </c>
      <c r="C819" s="692"/>
      <c r="D819" s="692"/>
      <c r="E819" s="692"/>
      <c r="F819" s="35"/>
      <c r="G819" s="32" t="s">
        <v>1007</v>
      </c>
      <c r="I819" s="583">
        <f t="shared" si="299"/>
        <v>0</v>
      </c>
      <c r="K819" s="198">
        <v>0</v>
      </c>
      <c r="L819" s="198">
        <v>0</v>
      </c>
      <c r="M819" s="198">
        <v>0</v>
      </c>
      <c r="N819" s="198">
        <v>0</v>
      </c>
      <c r="O819" s="198">
        <v>0</v>
      </c>
      <c r="P819" s="198">
        <v>0</v>
      </c>
      <c r="Q819" s="198">
        <v>0</v>
      </c>
      <c r="R819" s="198">
        <v>0</v>
      </c>
      <c r="S819" s="198">
        <v>0</v>
      </c>
      <c r="T819" s="198">
        <v>0</v>
      </c>
      <c r="U819" s="198">
        <v>0</v>
      </c>
      <c r="V819" s="198">
        <v>0</v>
      </c>
    </row>
    <row r="820" spans="2:22" ht="13.9" customHeight="1" outlineLevel="1" x14ac:dyDescent="0.2">
      <c r="B820" s="694">
        <v>7400</v>
      </c>
      <c r="C820" s="694"/>
      <c r="D820" s="694"/>
      <c r="E820" s="694"/>
      <c r="F820" s="50"/>
      <c r="G820" s="51" t="s">
        <v>1009</v>
      </c>
      <c r="I820" s="582">
        <f t="shared" si="299"/>
        <v>0</v>
      </c>
      <c r="K820" s="200">
        <f t="shared" ref="K820:V820" si="308">SUM(K821,K822,K823,K824,K825,K826,K827,K828,K829)</f>
        <v>0</v>
      </c>
      <c r="L820" s="200">
        <f t="shared" si="308"/>
        <v>0</v>
      </c>
      <c r="M820" s="200">
        <f t="shared" si="308"/>
        <v>0</v>
      </c>
      <c r="N820" s="200">
        <f t="shared" si="308"/>
        <v>0</v>
      </c>
      <c r="O820" s="200">
        <f t="shared" si="308"/>
        <v>0</v>
      </c>
      <c r="P820" s="200">
        <f t="shared" si="308"/>
        <v>0</v>
      </c>
      <c r="Q820" s="200">
        <f t="shared" si="308"/>
        <v>0</v>
      </c>
      <c r="R820" s="200">
        <f t="shared" si="308"/>
        <v>0</v>
      </c>
      <c r="S820" s="200">
        <f t="shared" si="308"/>
        <v>0</v>
      </c>
      <c r="T820" s="200">
        <f t="shared" si="308"/>
        <v>0</v>
      </c>
      <c r="U820" s="200">
        <f t="shared" si="308"/>
        <v>0</v>
      </c>
      <c r="V820" s="200">
        <f t="shared" si="308"/>
        <v>0</v>
      </c>
    </row>
    <row r="821" spans="2:22" ht="25.5" outlineLevel="2" x14ac:dyDescent="0.2">
      <c r="B821" s="692">
        <v>741</v>
      </c>
      <c r="C821" s="692"/>
      <c r="D821" s="692"/>
      <c r="E821" s="692"/>
      <c r="F821" s="35"/>
      <c r="G821" s="32" t="s">
        <v>1010</v>
      </c>
      <c r="I821" s="583">
        <f t="shared" si="299"/>
        <v>0</v>
      </c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</row>
    <row r="822" spans="2:22" ht="25.5" outlineLevel="2" x14ac:dyDescent="0.2">
      <c r="B822" s="692">
        <v>742</v>
      </c>
      <c r="C822" s="692"/>
      <c r="D822" s="692"/>
      <c r="E822" s="692"/>
      <c r="F822" s="35"/>
      <c r="G822" s="32" t="s">
        <v>1011</v>
      </c>
      <c r="I822" s="583">
        <f t="shared" si="299"/>
        <v>0</v>
      </c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</row>
    <row r="823" spans="2:22" ht="25.5" outlineLevel="2" x14ac:dyDescent="0.2">
      <c r="B823" s="692">
        <v>743</v>
      </c>
      <c r="C823" s="692"/>
      <c r="D823" s="692"/>
      <c r="E823" s="692"/>
      <c r="F823" s="35"/>
      <c r="G823" s="32" t="s">
        <v>1012</v>
      </c>
      <c r="I823" s="583">
        <f t="shared" si="299"/>
        <v>0</v>
      </c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</row>
    <row r="824" spans="2:22" ht="25.5" outlineLevel="2" x14ac:dyDescent="0.2">
      <c r="B824" s="692">
        <v>744</v>
      </c>
      <c r="C824" s="692"/>
      <c r="D824" s="692"/>
      <c r="E824" s="692"/>
      <c r="F824" s="35"/>
      <c r="G824" s="32" t="s">
        <v>1013</v>
      </c>
      <c r="I824" s="583">
        <f t="shared" si="299"/>
        <v>0</v>
      </c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</row>
    <row r="825" spans="2:22" outlineLevel="2" x14ac:dyDescent="0.2">
      <c r="B825" s="692">
        <v>745</v>
      </c>
      <c r="C825" s="692"/>
      <c r="D825" s="692"/>
      <c r="E825" s="692"/>
      <c r="F825" s="35"/>
      <c r="G825" s="32" t="s">
        <v>1014</v>
      </c>
      <c r="I825" s="583">
        <f t="shared" si="299"/>
        <v>0</v>
      </c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  <c r="V825" s="198"/>
    </row>
    <row r="826" spans="2:22" outlineLevel="2" x14ac:dyDescent="0.2">
      <c r="B826" s="692">
        <v>746</v>
      </c>
      <c r="C826" s="692"/>
      <c r="D826" s="692"/>
      <c r="E826" s="692"/>
      <c r="F826" s="35"/>
      <c r="G826" s="32" t="s">
        <v>1015</v>
      </c>
      <c r="I826" s="583">
        <f t="shared" si="299"/>
        <v>0</v>
      </c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  <c r="V826" s="198"/>
    </row>
    <row r="827" spans="2:22" outlineLevel="2" x14ac:dyDescent="0.2">
      <c r="B827" s="692">
        <v>747</v>
      </c>
      <c r="C827" s="692"/>
      <c r="D827" s="692"/>
      <c r="E827" s="692"/>
      <c r="F827" s="35"/>
      <c r="G827" s="32" t="s">
        <v>1016</v>
      </c>
      <c r="I827" s="583">
        <f t="shared" si="299"/>
        <v>0</v>
      </c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  <c r="V827" s="198"/>
    </row>
    <row r="828" spans="2:22" outlineLevel="2" x14ac:dyDescent="0.2">
      <c r="B828" s="692">
        <v>748</v>
      </c>
      <c r="C828" s="692"/>
      <c r="D828" s="692"/>
      <c r="E828" s="692"/>
      <c r="F828" s="35"/>
      <c r="G828" s="32" t="s">
        <v>1017</v>
      </c>
      <c r="I828" s="583">
        <f t="shared" si="299"/>
        <v>0</v>
      </c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</row>
    <row r="829" spans="2:22" outlineLevel="2" x14ac:dyDescent="0.2">
      <c r="B829" s="692">
        <v>749</v>
      </c>
      <c r="C829" s="692"/>
      <c r="D829" s="692"/>
      <c r="E829" s="692"/>
      <c r="F829" s="35"/>
      <c r="G829" s="32" t="s">
        <v>1018</v>
      </c>
      <c r="I829" s="583">
        <f t="shared" si="299"/>
        <v>0</v>
      </c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</row>
    <row r="830" spans="2:22" outlineLevel="1" x14ac:dyDescent="0.2">
      <c r="B830" s="694">
        <v>7500</v>
      </c>
      <c r="C830" s="694"/>
      <c r="D830" s="694"/>
      <c r="E830" s="694"/>
      <c r="F830" s="50"/>
      <c r="G830" s="51" t="s">
        <v>94</v>
      </c>
      <c r="I830" s="582">
        <f t="shared" si="299"/>
        <v>0</v>
      </c>
      <c r="K830" s="200">
        <f t="shared" ref="K830:V830" si="309">SUM(K831,K832,K833,K834,K835,K836,K837,K838,K839)</f>
        <v>0</v>
      </c>
      <c r="L830" s="200">
        <f t="shared" si="309"/>
        <v>0</v>
      </c>
      <c r="M830" s="200">
        <f t="shared" si="309"/>
        <v>0</v>
      </c>
      <c r="N830" s="200">
        <f t="shared" si="309"/>
        <v>0</v>
      </c>
      <c r="O830" s="200">
        <f t="shared" si="309"/>
        <v>0</v>
      </c>
      <c r="P830" s="200">
        <f t="shared" si="309"/>
        <v>0</v>
      </c>
      <c r="Q830" s="200">
        <f t="shared" si="309"/>
        <v>0</v>
      </c>
      <c r="R830" s="200">
        <f t="shared" si="309"/>
        <v>0</v>
      </c>
      <c r="S830" s="200">
        <f t="shared" si="309"/>
        <v>0</v>
      </c>
      <c r="T830" s="200">
        <f t="shared" si="309"/>
        <v>0</v>
      </c>
      <c r="U830" s="200">
        <f t="shared" si="309"/>
        <v>0</v>
      </c>
      <c r="V830" s="200">
        <f t="shared" si="309"/>
        <v>0</v>
      </c>
    </row>
    <row r="831" spans="2:22" outlineLevel="2" x14ac:dyDescent="0.2">
      <c r="B831" s="692">
        <v>751</v>
      </c>
      <c r="C831" s="692"/>
      <c r="D831" s="692"/>
      <c r="E831" s="692"/>
      <c r="F831" s="35"/>
      <c r="G831" s="32" t="s">
        <v>1019</v>
      </c>
      <c r="I831" s="583">
        <f t="shared" si="299"/>
        <v>0</v>
      </c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  <c r="V831" s="198"/>
    </row>
    <row r="832" spans="2:22" outlineLevel="2" x14ac:dyDescent="0.2">
      <c r="B832" s="692">
        <v>752</v>
      </c>
      <c r="C832" s="692"/>
      <c r="D832" s="692"/>
      <c r="E832" s="692"/>
      <c r="F832" s="35"/>
      <c r="G832" s="32" t="s">
        <v>1020</v>
      </c>
      <c r="I832" s="583">
        <f t="shared" si="299"/>
        <v>0</v>
      </c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</row>
    <row r="833" spans="2:22" outlineLevel="2" x14ac:dyDescent="0.2">
      <c r="B833" s="692">
        <v>753</v>
      </c>
      <c r="C833" s="692"/>
      <c r="D833" s="692"/>
      <c r="E833" s="692"/>
      <c r="F833" s="35"/>
      <c r="G833" s="32" t="s">
        <v>1021</v>
      </c>
      <c r="I833" s="583">
        <f t="shared" si="299"/>
        <v>0</v>
      </c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</row>
    <row r="834" spans="2:22" outlineLevel="2" x14ac:dyDescent="0.2">
      <c r="B834" s="692">
        <v>754</v>
      </c>
      <c r="C834" s="692"/>
      <c r="D834" s="692"/>
      <c r="E834" s="692"/>
      <c r="F834" s="35"/>
      <c r="G834" s="32" t="s">
        <v>1022</v>
      </c>
      <c r="I834" s="583">
        <f t="shared" si="299"/>
        <v>0</v>
      </c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  <c r="V834" s="198"/>
    </row>
    <row r="835" spans="2:22" outlineLevel="2" x14ac:dyDescent="0.2">
      <c r="B835" s="692">
        <v>755</v>
      </c>
      <c r="C835" s="692"/>
      <c r="D835" s="692"/>
      <c r="E835" s="692"/>
      <c r="F835" s="35"/>
      <c r="G835" s="32" t="s">
        <v>1023</v>
      </c>
      <c r="I835" s="583">
        <f t="shared" si="299"/>
        <v>0</v>
      </c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  <c r="V835" s="198"/>
    </row>
    <row r="836" spans="2:22" outlineLevel="2" x14ac:dyDescent="0.2">
      <c r="B836" s="692">
        <v>756</v>
      </c>
      <c r="C836" s="692"/>
      <c r="D836" s="692"/>
      <c r="E836" s="692"/>
      <c r="F836" s="35"/>
      <c r="G836" s="32" t="s">
        <v>1024</v>
      </c>
      <c r="I836" s="583">
        <f t="shared" si="299"/>
        <v>0</v>
      </c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</row>
    <row r="837" spans="2:22" outlineLevel="2" x14ac:dyDescent="0.2">
      <c r="B837" s="692">
        <v>757</v>
      </c>
      <c r="C837" s="692"/>
      <c r="D837" s="692"/>
      <c r="E837" s="692"/>
      <c r="F837" s="35"/>
      <c r="G837" s="32" t="s">
        <v>1025</v>
      </c>
      <c r="I837" s="583">
        <f t="shared" si="299"/>
        <v>0</v>
      </c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</row>
    <row r="838" spans="2:22" outlineLevel="2" x14ac:dyDescent="0.2">
      <c r="B838" s="692">
        <v>758</v>
      </c>
      <c r="C838" s="692"/>
      <c r="D838" s="692"/>
      <c r="E838" s="692"/>
      <c r="F838" s="35"/>
      <c r="G838" s="32" t="s">
        <v>1026</v>
      </c>
      <c r="I838" s="583">
        <f t="shared" si="299"/>
        <v>0</v>
      </c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</row>
    <row r="839" spans="2:22" outlineLevel="2" x14ac:dyDescent="0.2">
      <c r="B839" s="692">
        <v>759</v>
      </c>
      <c r="C839" s="692"/>
      <c r="D839" s="692"/>
      <c r="E839" s="692"/>
      <c r="F839" s="35"/>
      <c r="G839" s="32" t="s">
        <v>1027</v>
      </c>
      <c r="I839" s="583">
        <f t="shared" si="299"/>
        <v>0</v>
      </c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  <c r="V839" s="198"/>
    </row>
    <row r="840" spans="2:22" outlineLevel="1" x14ac:dyDescent="0.2">
      <c r="B840" s="694">
        <v>7600</v>
      </c>
      <c r="C840" s="694"/>
      <c r="D840" s="694"/>
      <c r="E840" s="694"/>
      <c r="F840" s="50"/>
      <c r="G840" s="51" t="s">
        <v>1028</v>
      </c>
      <c r="I840" s="582">
        <f t="shared" si="299"/>
        <v>0</v>
      </c>
      <c r="K840" s="200">
        <f t="shared" ref="K840:V840" si="310">SUM(K841,K842)</f>
        <v>0</v>
      </c>
      <c r="L840" s="200">
        <f t="shared" si="310"/>
        <v>0</v>
      </c>
      <c r="M840" s="200">
        <f t="shared" si="310"/>
        <v>0</v>
      </c>
      <c r="N840" s="200">
        <f t="shared" si="310"/>
        <v>0</v>
      </c>
      <c r="O840" s="200">
        <f t="shared" si="310"/>
        <v>0</v>
      </c>
      <c r="P840" s="200">
        <f t="shared" si="310"/>
        <v>0</v>
      </c>
      <c r="Q840" s="200">
        <f t="shared" si="310"/>
        <v>0</v>
      </c>
      <c r="R840" s="200">
        <f t="shared" si="310"/>
        <v>0</v>
      </c>
      <c r="S840" s="200">
        <f t="shared" si="310"/>
        <v>0</v>
      </c>
      <c r="T840" s="200">
        <f t="shared" si="310"/>
        <v>0</v>
      </c>
      <c r="U840" s="200">
        <f t="shared" si="310"/>
        <v>0</v>
      </c>
      <c r="V840" s="200">
        <f t="shared" si="310"/>
        <v>0</v>
      </c>
    </row>
    <row r="841" spans="2:22" outlineLevel="2" x14ac:dyDescent="0.2">
      <c r="B841" s="692">
        <v>761</v>
      </c>
      <c r="C841" s="692"/>
      <c r="D841" s="692"/>
      <c r="E841" s="692"/>
      <c r="F841" s="35"/>
      <c r="G841" s="32" t="s">
        <v>1029</v>
      </c>
      <c r="I841" s="583">
        <f t="shared" si="299"/>
        <v>0</v>
      </c>
      <c r="K841" s="198">
        <v>0</v>
      </c>
      <c r="L841" s="198">
        <v>0</v>
      </c>
      <c r="M841" s="198">
        <v>0</v>
      </c>
      <c r="N841" s="198">
        <v>0</v>
      </c>
      <c r="O841" s="198">
        <v>0</v>
      </c>
      <c r="P841" s="198">
        <v>0</v>
      </c>
      <c r="Q841" s="198">
        <v>0</v>
      </c>
      <c r="R841" s="198">
        <v>0</v>
      </c>
      <c r="S841" s="198">
        <v>0</v>
      </c>
      <c r="T841" s="198">
        <v>0</v>
      </c>
      <c r="U841" s="198">
        <v>0</v>
      </c>
      <c r="V841" s="198">
        <v>0</v>
      </c>
    </row>
    <row r="842" spans="2:22" outlineLevel="2" x14ac:dyDescent="0.2">
      <c r="B842" s="692">
        <v>762</v>
      </c>
      <c r="C842" s="692"/>
      <c r="D842" s="692"/>
      <c r="E842" s="692"/>
      <c r="F842" s="35"/>
      <c r="G842" s="32" t="s">
        <v>1030</v>
      </c>
      <c r="I842" s="583">
        <f t="shared" si="299"/>
        <v>0</v>
      </c>
      <c r="K842" s="198">
        <v>0</v>
      </c>
      <c r="L842" s="198">
        <v>0</v>
      </c>
      <c r="M842" s="198">
        <v>0</v>
      </c>
      <c r="N842" s="198">
        <v>0</v>
      </c>
      <c r="O842" s="198">
        <v>0</v>
      </c>
      <c r="P842" s="198">
        <v>0</v>
      </c>
      <c r="Q842" s="198">
        <v>0</v>
      </c>
      <c r="R842" s="198">
        <v>0</v>
      </c>
      <c r="S842" s="198">
        <v>0</v>
      </c>
      <c r="T842" s="198">
        <v>0</v>
      </c>
      <c r="U842" s="198">
        <v>0</v>
      </c>
      <c r="V842" s="198">
        <v>0</v>
      </c>
    </row>
    <row r="843" spans="2:22" outlineLevel="1" x14ac:dyDescent="0.2">
      <c r="B843" s="694">
        <v>7900</v>
      </c>
      <c r="C843" s="694"/>
      <c r="D843" s="694"/>
      <c r="E843" s="694"/>
      <c r="F843" s="50"/>
      <c r="G843" s="51" t="s">
        <v>791</v>
      </c>
      <c r="I843" s="582">
        <f t="shared" si="299"/>
        <v>0</v>
      </c>
      <c r="K843" s="200">
        <f t="shared" ref="K843:V843" si="311">SUM(K844,K846,K849)</f>
        <v>0</v>
      </c>
      <c r="L843" s="200">
        <f t="shared" si="311"/>
        <v>0</v>
      </c>
      <c r="M843" s="200">
        <f t="shared" si="311"/>
        <v>0</v>
      </c>
      <c r="N843" s="200">
        <f t="shared" si="311"/>
        <v>0</v>
      </c>
      <c r="O843" s="200">
        <f t="shared" si="311"/>
        <v>0</v>
      </c>
      <c r="P843" s="200">
        <f t="shared" si="311"/>
        <v>0</v>
      </c>
      <c r="Q843" s="200">
        <f t="shared" si="311"/>
        <v>0</v>
      </c>
      <c r="R843" s="200">
        <f t="shared" si="311"/>
        <v>0</v>
      </c>
      <c r="S843" s="200">
        <f t="shared" si="311"/>
        <v>0</v>
      </c>
      <c r="T843" s="200">
        <f t="shared" si="311"/>
        <v>0</v>
      </c>
      <c r="U843" s="200">
        <f t="shared" si="311"/>
        <v>0</v>
      </c>
      <c r="V843" s="200">
        <f t="shared" si="311"/>
        <v>0</v>
      </c>
    </row>
    <row r="844" spans="2:22" ht="17.25" outlineLevel="2" x14ac:dyDescent="0.2">
      <c r="B844" s="692">
        <v>791</v>
      </c>
      <c r="C844" s="692"/>
      <c r="D844" s="692"/>
      <c r="E844" s="692"/>
      <c r="F844" s="35"/>
      <c r="G844" s="32" t="s">
        <v>792</v>
      </c>
      <c r="I844" s="583">
        <f t="shared" si="299"/>
        <v>0</v>
      </c>
      <c r="K844" s="198">
        <f t="shared" ref="K844:V844" si="312">SUM(K845)</f>
        <v>0</v>
      </c>
      <c r="L844" s="198">
        <f t="shared" si="312"/>
        <v>0</v>
      </c>
      <c r="M844" s="198">
        <f t="shared" si="312"/>
        <v>0</v>
      </c>
      <c r="N844" s="198">
        <f t="shared" si="312"/>
        <v>0</v>
      </c>
      <c r="O844" s="198">
        <f t="shared" si="312"/>
        <v>0</v>
      </c>
      <c r="P844" s="198">
        <f t="shared" si="312"/>
        <v>0</v>
      </c>
      <c r="Q844" s="198">
        <f t="shared" si="312"/>
        <v>0</v>
      </c>
      <c r="R844" s="198">
        <f t="shared" si="312"/>
        <v>0</v>
      </c>
      <c r="S844" s="198">
        <f t="shared" si="312"/>
        <v>0</v>
      </c>
      <c r="T844" s="198">
        <f t="shared" si="312"/>
        <v>0</v>
      </c>
      <c r="U844" s="198">
        <f t="shared" si="312"/>
        <v>0</v>
      </c>
      <c r="V844" s="198">
        <f t="shared" si="312"/>
        <v>0</v>
      </c>
    </row>
    <row r="845" spans="2:22" s="23" customFormat="1" outlineLevel="3" x14ac:dyDescent="0.2">
      <c r="B845" s="688">
        <v>79101</v>
      </c>
      <c r="C845" s="688"/>
      <c r="D845" s="688"/>
      <c r="E845" s="688"/>
      <c r="F845" s="36"/>
      <c r="G845" s="34" t="s">
        <v>793</v>
      </c>
      <c r="I845" s="578">
        <f t="shared" si="299"/>
        <v>0</v>
      </c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</row>
    <row r="846" spans="2:22" outlineLevel="2" x14ac:dyDescent="0.2">
      <c r="B846" s="692">
        <v>792</v>
      </c>
      <c r="C846" s="692"/>
      <c r="D846" s="692"/>
      <c r="E846" s="692"/>
      <c r="F846" s="35"/>
      <c r="G846" s="32" t="s">
        <v>794</v>
      </c>
      <c r="I846" s="583">
        <f t="shared" si="299"/>
        <v>0</v>
      </c>
      <c r="K846" s="198">
        <f t="shared" ref="K846:V846" si="313">SUM(K847:K848)</f>
        <v>0</v>
      </c>
      <c r="L846" s="198">
        <f t="shared" si="313"/>
        <v>0</v>
      </c>
      <c r="M846" s="198">
        <f t="shared" si="313"/>
        <v>0</v>
      </c>
      <c r="N846" s="198">
        <f t="shared" si="313"/>
        <v>0</v>
      </c>
      <c r="O846" s="198">
        <f t="shared" si="313"/>
        <v>0</v>
      </c>
      <c r="P846" s="198">
        <f t="shared" si="313"/>
        <v>0</v>
      </c>
      <c r="Q846" s="198">
        <f t="shared" si="313"/>
        <v>0</v>
      </c>
      <c r="R846" s="198">
        <f t="shared" si="313"/>
        <v>0</v>
      </c>
      <c r="S846" s="198">
        <f t="shared" si="313"/>
        <v>0</v>
      </c>
      <c r="T846" s="198">
        <f t="shared" si="313"/>
        <v>0</v>
      </c>
      <c r="U846" s="198">
        <f t="shared" si="313"/>
        <v>0</v>
      </c>
      <c r="V846" s="198">
        <f t="shared" si="313"/>
        <v>0</v>
      </c>
    </row>
    <row r="847" spans="2:22" s="23" customFormat="1" outlineLevel="3" x14ac:dyDescent="0.2">
      <c r="B847" s="688">
        <v>79201</v>
      </c>
      <c r="C847" s="688"/>
      <c r="D847" s="688"/>
      <c r="E847" s="688"/>
      <c r="F847" s="36"/>
      <c r="G847" s="34" t="s">
        <v>795</v>
      </c>
      <c r="I847" s="578">
        <f t="shared" si="299"/>
        <v>0</v>
      </c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</row>
    <row r="848" spans="2:22" s="23" customFormat="1" outlineLevel="3" x14ac:dyDescent="0.2">
      <c r="B848" s="688">
        <v>79202</v>
      </c>
      <c r="C848" s="688"/>
      <c r="D848" s="688"/>
      <c r="E848" s="688"/>
      <c r="F848" s="36"/>
      <c r="G848" s="34" t="s">
        <v>796</v>
      </c>
      <c r="I848" s="578">
        <f t="shared" si="299"/>
        <v>0</v>
      </c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</row>
    <row r="849" spans="2:22" outlineLevel="2" x14ac:dyDescent="0.2">
      <c r="B849" s="692">
        <v>799</v>
      </c>
      <c r="C849" s="692"/>
      <c r="D849" s="692"/>
      <c r="E849" s="692"/>
      <c r="F849" s="35"/>
      <c r="G849" s="32" t="s">
        <v>797</v>
      </c>
      <c r="I849" s="583">
        <f t="shared" si="299"/>
        <v>0</v>
      </c>
      <c r="K849" s="198">
        <v>0</v>
      </c>
      <c r="L849" s="198">
        <v>0</v>
      </c>
      <c r="M849" s="198">
        <v>0</v>
      </c>
      <c r="N849" s="198">
        <v>0</v>
      </c>
      <c r="O849" s="198">
        <v>0</v>
      </c>
      <c r="P849" s="198">
        <v>0</v>
      </c>
      <c r="Q849" s="198">
        <v>0</v>
      </c>
      <c r="R849" s="198">
        <v>0</v>
      </c>
      <c r="S849" s="198">
        <v>0</v>
      </c>
      <c r="T849" s="198">
        <v>0</v>
      </c>
      <c r="U849" s="198">
        <v>0</v>
      </c>
      <c r="V849" s="198">
        <v>0</v>
      </c>
    </row>
    <row r="850" spans="2:22" x14ac:dyDescent="0.2">
      <c r="B850" s="693">
        <v>8000</v>
      </c>
      <c r="C850" s="693"/>
      <c r="D850" s="693"/>
      <c r="E850" s="693"/>
      <c r="F850" s="48"/>
      <c r="G850" s="49" t="s">
        <v>97</v>
      </c>
      <c r="I850" s="581">
        <f t="shared" si="299"/>
        <v>0</v>
      </c>
      <c r="K850" s="201">
        <f t="shared" ref="K850:V850" si="314">SUM(K851,K870,K881)</f>
        <v>0</v>
      </c>
      <c r="L850" s="201">
        <f t="shared" si="314"/>
        <v>0</v>
      </c>
      <c r="M850" s="201">
        <f t="shared" si="314"/>
        <v>0</v>
      </c>
      <c r="N850" s="201">
        <f t="shared" si="314"/>
        <v>0</v>
      </c>
      <c r="O850" s="201">
        <f t="shared" si="314"/>
        <v>0</v>
      </c>
      <c r="P850" s="201">
        <f t="shared" si="314"/>
        <v>0</v>
      </c>
      <c r="Q850" s="201">
        <f t="shared" si="314"/>
        <v>0</v>
      </c>
      <c r="R850" s="201">
        <f t="shared" si="314"/>
        <v>0</v>
      </c>
      <c r="S850" s="201">
        <f t="shared" si="314"/>
        <v>0</v>
      </c>
      <c r="T850" s="201">
        <f t="shared" si="314"/>
        <v>0</v>
      </c>
      <c r="U850" s="201">
        <f t="shared" si="314"/>
        <v>0</v>
      </c>
      <c r="V850" s="201">
        <f t="shared" si="314"/>
        <v>0</v>
      </c>
    </row>
    <row r="851" spans="2:22" outlineLevel="1" x14ac:dyDescent="0.2">
      <c r="B851" s="694">
        <v>8100</v>
      </c>
      <c r="C851" s="694"/>
      <c r="D851" s="694"/>
      <c r="E851" s="694"/>
      <c r="F851" s="50"/>
      <c r="G851" s="51" t="s">
        <v>98</v>
      </c>
      <c r="I851" s="582">
        <f t="shared" ref="I851:I914" si="315">SUM(K851:V851)</f>
        <v>0</v>
      </c>
      <c r="K851" s="200">
        <f t="shared" ref="K851:V851" si="316">SUM(K852,K854,K856,K862,K864,K866)</f>
        <v>0</v>
      </c>
      <c r="L851" s="200">
        <f t="shared" si="316"/>
        <v>0</v>
      </c>
      <c r="M851" s="200">
        <f t="shared" si="316"/>
        <v>0</v>
      </c>
      <c r="N851" s="200">
        <f t="shared" si="316"/>
        <v>0</v>
      </c>
      <c r="O851" s="200">
        <f t="shared" si="316"/>
        <v>0</v>
      </c>
      <c r="P851" s="200">
        <f t="shared" si="316"/>
        <v>0</v>
      </c>
      <c r="Q851" s="200">
        <f t="shared" si="316"/>
        <v>0</v>
      </c>
      <c r="R851" s="200">
        <f t="shared" si="316"/>
        <v>0</v>
      </c>
      <c r="S851" s="200">
        <f t="shared" si="316"/>
        <v>0</v>
      </c>
      <c r="T851" s="200">
        <f t="shared" si="316"/>
        <v>0</v>
      </c>
      <c r="U851" s="200">
        <f t="shared" si="316"/>
        <v>0</v>
      </c>
      <c r="V851" s="200">
        <f t="shared" si="316"/>
        <v>0</v>
      </c>
    </row>
    <row r="852" spans="2:22" outlineLevel="2" x14ac:dyDescent="0.2">
      <c r="B852" s="692">
        <v>811</v>
      </c>
      <c r="C852" s="692"/>
      <c r="D852" s="692"/>
      <c r="E852" s="692"/>
      <c r="F852" s="35"/>
      <c r="G852" s="32" t="s">
        <v>1031</v>
      </c>
      <c r="I852" s="583">
        <f t="shared" si="315"/>
        <v>0</v>
      </c>
      <c r="K852" s="198">
        <f t="shared" ref="K852:V852" si="317">SUM(K853)</f>
        <v>0</v>
      </c>
      <c r="L852" s="198">
        <f t="shared" si="317"/>
        <v>0</v>
      </c>
      <c r="M852" s="198">
        <f t="shared" si="317"/>
        <v>0</v>
      </c>
      <c r="N852" s="198">
        <f t="shared" si="317"/>
        <v>0</v>
      </c>
      <c r="O852" s="198">
        <f t="shared" si="317"/>
        <v>0</v>
      </c>
      <c r="P852" s="198">
        <f t="shared" si="317"/>
        <v>0</v>
      </c>
      <c r="Q852" s="198">
        <f t="shared" si="317"/>
        <v>0</v>
      </c>
      <c r="R852" s="198">
        <f t="shared" si="317"/>
        <v>0</v>
      </c>
      <c r="S852" s="198">
        <f t="shared" si="317"/>
        <v>0</v>
      </c>
      <c r="T852" s="198">
        <f t="shared" si="317"/>
        <v>0</v>
      </c>
      <c r="U852" s="198">
        <f t="shared" si="317"/>
        <v>0</v>
      </c>
      <c r="V852" s="198">
        <f t="shared" si="317"/>
        <v>0</v>
      </c>
    </row>
    <row r="853" spans="2:22" s="23" customFormat="1" outlineLevel="3" x14ac:dyDescent="0.2">
      <c r="B853" s="688">
        <v>81101</v>
      </c>
      <c r="C853" s="688"/>
      <c r="D853" s="688"/>
      <c r="E853" s="688"/>
      <c r="F853" s="36"/>
      <c r="G853" s="34" t="s">
        <v>1031</v>
      </c>
      <c r="I853" s="578">
        <f t="shared" si="315"/>
        <v>0</v>
      </c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</row>
    <row r="854" spans="2:22" outlineLevel="2" x14ac:dyDescent="0.2">
      <c r="B854" s="692">
        <v>812</v>
      </c>
      <c r="C854" s="692"/>
      <c r="D854" s="692"/>
      <c r="E854" s="692"/>
      <c r="F854" s="35"/>
      <c r="G854" s="32" t="s">
        <v>1032</v>
      </c>
      <c r="I854" s="583">
        <f t="shared" si="315"/>
        <v>0</v>
      </c>
      <c r="K854" s="198">
        <f t="shared" ref="K854:V854" si="318">SUM(K855)</f>
        <v>0</v>
      </c>
      <c r="L854" s="198">
        <f t="shared" si="318"/>
        <v>0</v>
      </c>
      <c r="M854" s="198">
        <f t="shared" si="318"/>
        <v>0</v>
      </c>
      <c r="N854" s="198">
        <f t="shared" si="318"/>
        <v>0</v>
      </c>
      <c r="O854" s="198">
        <f t="shared" si="318"/>
        <v>0</v>
      </c>
      <c r="P854" s="198">
        <f t="shared" si="318"/>
        <v>0</v>
      </c>
      <c r="Q854" s="198">
        <f t="shared" si="318"/>
        <v>0</v>
      </c>
      <c r="R854" s="198">
        <f t="shared" si="318"/>
        <v>0</v>
      </c>
      <c r="S854" s="198">
        <f t="shared" si="318"/>
        <v>0</v>
      </c>
      <c r="T854" s="198">
        <f t="shared" si="318"/>
        <v>0</v>
      </c>
      <c r="U854" s="198">
        <f t="shared" si="318"/>
        <v>0</v>
      </c>
      <c r="V854" s="198">
        <f t="shared" si="318"/>
        <v>0</v>
      </c>
    </row>
    <row r="855" spans="2:22" s="23" customFormat="1" outlineLevel="3" x14ac:dyDescent="0.2">
      <c r="B855" s="688">
        <v>81201</v>
      </c>
      <c r="C855" s="688"/>
      <c r="D855" s="688"/>
      <c r="E855" s="688"/>
      <c r="F855" s="36"/>
      <c r="G855" s="34" t="s">
        <v>1032</v>
      </c>
      <c r="I855" s="578">
        <f t="shared" si="315"/>
        <v>0</v>
      </c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</row>
    <row r="856" spans="2:22" outlineLevel="2" x14ac:dyDescent="0.2">
      <c r="B856" s="692">
        <v>813</v>
      </c>
      <c r="C856" s="692"/>
      <c r="D856" s="692"/>
      <c r="E856" s="692"/>
      <c r="F856" s="35"/>
      <c r="G856" s="32" t="s">
        <v>1033</v>
      </c>
      <c r="I856" s="583">
        <f t="shared" si="315"/>
        <v>0</v>
      </c>
      <c r="K856" s="198">
        <f t="shared" ref="K856:V856" si="319">SUM(K857:K861)</f>
        <v>0</v>
      </c>
      <c r="L856" s="198">
        <f t="shared" si="319"/>
        <v>0</v>
      </c>
      <c r="M856" s="198">
        <f t="shared" si="319"/>
        <v>0</v>
      </c>
      <c r="N856" s="198">
        <f t="shared" si="319"/>
        <v>0</v>
      </c>
      <c r="O856" s="198">
        <f t="shared" si="319"/>
        <v>0</v>
      </c>
      <c r="P856" s="198">
        <f t="shared" si="319"/>
        <v>0</v>
      </c>
      <c r="Q856" s="198">
        <f t="shared" si="319"/>
        <v>0</v>
      </c>
      <c r="R856" s="198">
        <f t="shared" si="319"/>
        <v>0</v>
      </c>
      <c r="S856" s="198">
        <f t="shared" si="319"/>
        <v>0</v>
      </c>
      <c r="T856" s="198">
        <f t="shared" si="319"/>
        <v>0</v>
      </c>
      <c r="U856" s="198">
        <f t="shared" si="319"/>
        <v>0</v>
      </c>
      <c r="V856" s="198">
        <f t="shared" si="319"/>
        <v>0</v>
      </c>
    </row>
    <row r="857" spans="2:22" s="23" customFormat="1" outlineLevel="3" x14ac:dyDescent="0.2">
      <c r="B857" s="688">
        <v>81301</v>
      </c>
      <c r="C857" s="688"/>
      <c r="D857" s="688"/>
      <c r="E857" s="688"/>
      <c r="F857" s="36"/>
      <c r="G857" s="34" t="s">
        <v>1484</v>
      </c>
      <c r="I857" s="578">
        <f t="shared" si="315"/>
        <v>0</v>
      </c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</row>
    <row r="858" spans="2:22" s="23" customFormat="1" outlineLevel="3" x14ac:dyDescent="0.2">
      <c r="B858" s="688">
        <v>81302</v>
      </c>
      <c r="C858" s="688"/>
      <c r="D858" s="688"/>
      <c r="E858" s="688"/>
      <c r="F858" s="36"/>
      <c r="G858" s="34" t="s">
        <v>1485</v>
      </c>
      <c r="I858" s="578">
        <f t="shared" si="315"/>
        <v>0</v>
      </c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</row>
    <row r="859" spans="2:22" s="23" customFormat="1" outlineLevel="3" x14ac:dyDescent="0.2">
      <c r="B859" s="688">
        <v>81303</v>
      </c>
      <c r="C859" s="688"/>
      <c r="D859" s="688"/>
      <c r="E859" s="688"/>
      <c r="F859" s="36"/>
      <c r="G859" s="34" t="s">
        <v>1486</v>
      </c>
      <c r="I859" s="578">
        <f t="shared" si="315"/>
        <v>0</v>
      </c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</row>
    <row r="860" spans="2:22" s="23" customFormat="1" outlineLevel="3" x14ac:dyDescent="0.2">
      <c r="B860" s="688">
        <v>81304</v>
      </c>
      <c r="C860" s="688"/>
      <c r="D860" s="688"/>
      <c r="E860" s="688"/>
      <c r="F860" s="36"/>
      <c r="G860" s="34" t="s">
        <v>1487</v>
      </c>
      <c r="I860" s="578">
        <f t="shared" si="315"/>
        <v>0</v>
      </c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</row>
    <row r="861" spans="2:22" s="23" customFormat="1" outlineLevel="3" x14ac:dyDescent="0.2">
      <c r="B861" s="688">
        <v>81305</v>
      </c>
      <c r="C861" s="688"/>
      <c r="D861" s="688"/>
      <c r="E861" s="688"/>
      <c r="F861" s="36"/>
      <c r="G861" s="34" t="s">
        <v>1488</v>
      </c>
      <c r="I861" s="578">
        <f t="shared" si="315"/>
        <v>0</v>
      </c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</row>
    <row r="862" spans="2:22" outlineLevel="2" x14ac:dyDescent="0.2">
      <c r="B862" s="692">
        <v>814</v>
      </c>
      <c r="C862" s="692"/>
      <c r="D862" s="692"/>
      <c r="E862" s="692"/>
      <c r="F862" s="35"/>
      <c r="G862" s="32" t="s">
        <v>1489</v>
      </c>
      <c r="I862" s="583">
        <f t="shared" si="315"/>
        <v>0</v>
      </c>
      <c r="K862" s="198">
        <f t="shared" ref="K862:V862" si="320">SUM(K863)</f>
        <v>0</v>
      </c>
      <c r="L862" s="198">
        <f t="shared" si="320"/>
        <v>0</v>
      </c>
      <c r="M862" s="198">
        <f t="shared" si="320"/>
        <v>0</v>
      </c>
      <c r="N862" s="198">
        <f t="shared" si="320"/>
        <v>0</v>
      </c>
      <c r="O862" s="198">
        <f t="shared" si="320"/>
        <v>0</v>
      </c>
      <c r="P862" s="198">
        <f t="shared" si="320"/>
        <v>0</v>
      </c>
      <c r="Q862" s="198">
        <f t="shared" si="320"/>
        <v>0</v>
      </c>
      <c r="R862" s="198">
        <f t="shared" si="320"/>
        <v>0</v>
      </c>
      <c r="S862" s="198">
        <f t="shared" si="320"/>
        <v>0</v>
      </c>
      <c r="T862" s="198">
        <f t="shared" si="320"/>
        <v>0</v>
      </c>
      <c r="U862" s="198">
        <f t="shared" si="320"/>
        <v>0</v>
      </c>
      <c r="V862" s="198">
        <f t="shared" si="320"/>
        <v>0</v>
      </c>
    </row>
    <row r="863" spans="2:22" s="23" customFormat="1" outlineLevel="3" x14ac:dyDescent="0.2">
      <c r="B863" s="688">
        <v>81401</v>
      </c>
      <c r="C863" s="688"/>
      <c r="D863" s="688"/>
      <c r="E863" s="688"/>
      <c r="F863" s="36"/>
      <c r="G863" s="34" t="s">
        <v>1489</v>
      </c>
      <c r="I863" s="578">
        <f t="shared" si="315"/>
        <v>0</v>
      </c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</row>
    <row r="864" spans="2:22" outlineLevel="2" x14ac:dyDescent="0.2">
      <c r="B864" s="692">
        <v>815</v>
      </c>
      <c r="C864" s="692"/>
      <c r="D864" s="692"/>
      <c r="E864" s="692"/>
      <c r="F864" s="35"/>
      <c r="G864" s="32" t="s">
        <v>1490</v>
      </c>
      <c r="I864" s="583">
        <f t="shared" si="315"/>
        <v>0</v>
      </c>
      <c r="K864" s="198">
        <f t="shared" ref="K864:V864" si="321">SUM(K865)</f>
        <v>0</v>
      </c>
      <c r="L864" s="198">
        <f t="shared" si="321"/>
        <v>0</v>
      </c>
      <c r="M864" s="198">
        <f t="shared" si="321"/>
        <v>0</v>
      </c>
      <c r="N864" s="198">
        <f t="shared" si="321"/>
        <v>0</v>
      </c>
      <c r="O864" s="198">
        <f t="shared" si="321"/>
        <v>0</v>
      </c>
      <c r="P864" s="198">
        <f t="shared" si="321"/>
        <v>0</v>
      </c>
      <c r="Q864" s="198">
        <f t="shared" si="321"/>
        <v>0</v>
      </c>
      <c r="R864" s="198">
        <f t="shared" si="321"/>
        <v>0</v>
      </c>
      <c r="S864" s="198">
        <f t="shared" si="321"/>
        <v>0</v>
      </c>
      <c r="T864" s="198">
        <f t="shared" si="321"/>
        <v>0</v>
      </c>
      <c r="U864" s="198">
        <f t="shared" si="321"/>
        <v>0</v>
      </c>
      <c r="V864" s="198">
        <f t="shared" si="321"/>
        <v>0</v>
      </c>
    </row>
    <row r="865" spans="2:22" s="23" customFormat="1" outlineLevel="3" x14ac:dyDescent="0.2">
      <c r="B865" s="688">
        <v>81501</v>
      </c>
      <c r="C865" s="688"/>
      <c r="D865" s="688"/>
      <c r="E865" s="688"/>
      <c r="F865" s="36"/>
      <c r="G865" s="34" t="s">
        <v>1490</v>
      </c>
      <c r="I865" s="578">
        <f t="shared" si="315"/>
        <v>0</v>
      </c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</row>
    <row r="866" spans="2:22" outlineLevel="2" x14ac:dyDescent="0.2">
      <c r="B866" s="692">
        <v>816</v>
      </c>
      <c r="C866" s="692"/>
      <c r="D866" s="692"/>
      <c r="E866" s="692"/>
      <c r="F866" s="35"/>
      <c r="G866" s="32" t="s">
        <v>798</v>
      </c>
      <c r="I866" s="583">
        <f t="shared" si="315"/>
        <v>0</v>
      </c>
      <c r="K866" s="198">
        <f t="shared" ref="K866:V866" si="322">SUM(K867:K869)</f>
        <v>0</v>
      </c>
      <c r="L866" s="198">
        <f t="shared" si="322"/>
        <v>0</v>
      </c>
      <c r="M866" s="198">
        <f t="shared" si="322"/>
        <v>0</v>
      </c>
      <c r="N866" s="198">
        <f t="shared" si="322"/>
        <v>0</v>
      </c>
      <c r="O866" s="198">
        <f t="shared" si="322"/>
        <v>0</v>
      </c>
      <c r="P866" s="198">
        <f t="shared" si="322"/>
        <v>0</v>
      </c>
      <c r="Q866" s="198">
        <f t="shared" si="322"/>
        <v>0</v>
      </c>
      <c r="R866" s="198">
        <f t="shared" si="322"/>
        <v>0</v>
      </c>
      <c r="S866" s="198">
        <f t="shared" si="322"/>
        <v>0</v>
      </c>
      <c r="T866" s="198">
        <f t="shared" si="322"/>
        <v>0</v>
      </c>
      <c r="U866" s="198">
        <f t="shared" si="322"/>
        <v>0</v>
      </c>
      <c r="V866" s="198">
        <f t="shared" si="322"/>
        <v>0</v>
      </c>
    </row>
    <row r="867" spans="2:22" s="23" customFormat="1" outlineLevel="3" x14ac:dyDescent="0.2">
      <c r="B867" s="688">
        <v>81601</v>
      </c>
      <c r="C867" s="688"/>
      <c r="D867" s="688"/>
      <c r="E867" s="688"/>
      <c r="F867" s="36"/>
      <c r="G867" s="34" t="s">
        <v>799</v>
      </c>
      <c r="I867" s="578">
        <f t="shared" si="315"/>
        <v>0</v>
      </c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</row>
    <row r="868" spans="2:22" s="23" customFormat="1" outlineLevel="3" x14ac:dyDescent="0.2">
      <c r="B868" s="688">
        <v>81602</v>
      </c>
      <c r="C868" s="688"/>
      <c r="D868" s="688"/>
      <c r="E868" s="688"/>
      <c r="F868" s="36"/>
      <c r="G868" s="34" t="s">
        <v>800</v>
      </c>
      <c r="I868" s="578">
        <f t="shared" si="315"/>
        <v>0</v>
      </c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</row>
    <row r="869" spans="2:22" s="23" customFormat="1" ht="17.25" outlineLevel="3" x14ac:dyDescent="0.2">
      <c r="B869" s="688">
        <v>81603</v>
      </c>
      <c r="C869" s="688"/>
      <c r="D869" s="688"/>
      <c r="E869" s="688"/>
      <c r="F869" s="36"/>
      <c r="G869" s="37" t="s">
        <v>801</v>
      </c>
      <c r="I869" s="578">
        <f t="shared" si="315"/>
        <v>0</v>
      </c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</row>
    <row r="870" spans="2:22" outlineLevel="1" x14ac:dyDescent="0.2">
      <c r="B870" s="694">
        <v>8300</v>
      </c>
      <c r="C870" s="694"/>
      <c r="D870" s="694"/>
      <c r="E870" s="694"/>
      <c r="F870" s="50"/>
      <c r="G870" s="51" t="s">
        <v>99</v>
      </c>
      <c r="I870" s="582">
        <f t="shared" si="315"/>
        <v>0</v>
      </c>
      <c r="K870" s="200">
        <f t="shared" ref="K870:V870" si="323">SUM(K871,K872,K875,K879,K880)</f>
        <v>0</v>
      </c>
      <c r="L870" s="200">
        <f t="shared" si="323"/>
        <v>0</v>
      </c>
      <c r="M870" s="200">
        <f t="shared" si="323"/>
        <v>0</v>
      </c>
      <c r="N870" s="200">
        <f t="shared" si="323"/>
        <v>0</v>
      </c>
      <c r="O870" s="200">
        <f t="shared" si="323"/>
        <v>0</v>
      </c>
      <c r="P870" s="200">
        <f t="shared" si="323"/>
        <v>0</v>
      </c>
      <c r="Q870" s="200">
        <f t="shared" si="323"/>
        <v>0</v>
      </c>
      <c r="R870" s="200">
        <f t="shared" si="323"/>
        <v>0</v>
      </c>
      <c r="S870" s="200">
        <f t="shared" si="323"/>
        <v>0</v>
      </c>
      <c r="T870" s="200">
        <f t="shared" si="323"/>
        <v>0</v>
      </c>
      <c r="U870" s="200">
        <f t="shared" si="323"/>
        <v>0</v>
      </c>
      <c r="V870" s="200">
        <f t="shared" si="323"/>
        <v>0</v>
      </c>
    </row>
    <row r="871" spans="2:22" outlineLevel="2" x14ac:dyDescent="0.2">
      <c r="B871" s="692">
        <v>831</v>
      </c>
      <c r="C871" s="692"/>
      <c r="D871" s="692"/>
      <c r="E871" s="692"/>
      <c r="F871" s="35"/>
      <c r="G871" s="32" t="s">
        <v>1034</v>
      </c>
      <c r="I871" s="583">
        <f t="shared" si="315"/>
        <v>0</v>
      </c>
      <c r="K871" s="198"/>
      <c r="L871" s="198"/>
      <c r="M871" s="198"/>
      <c r="N871" s="198"/>
      <c r="O871" s="198"/>
      <c r="P871" s="198"/>
      <c r="Q871" s="198"/>
      <c r="R871" s="198"/>
      <c r="S871" s="198"/>
      <c r="T871" s="198"/>
      <c r="U871" s="198"/>
      <c r="V871" s="198"/>
    </row>
    <row r="872" spans="2:22" outlineLevel="2" x14ac:dyDescent="0.2">
      <c r="B872" s="692">
        <v>832</v>
      </c>
      <c r="C872" s="692"/>
      <c r="D872" s="692"/>
      <c r="E872" s="692"/>
      <c r="F872" s="35"/>
      <c r="G872" s="32" t="s">
        <v>263</v>
      </c>
      <c r="I872" s="583">
        <f t="shared" si="315"/>
        <v>0</v>
      </c>
      <c r="K872" s="198">
        <f t="shared" ref="K872:V872" si="324">SUM(K873:K874)</f>
        <v>0</v>
      </c>
      <c r="L872" s="198">
        <f t="shared" si="324"/>
        <v>0</v>
      </c>
      <c r="M872" s="198">
        <f t="shared" si="324"/>
        <v>0</v>
      </c>
      <c r="N872" s="198">
        <f t="shared" si="324"/>
        <v>0</v>
      </c>
      <c r="O872" s="198">
        <f t="shared" si="324"/>
        <v>0</v>
      </c>
      <c r="P872" s="198">
        <f t="shared" si="324"/>
        <v>0</v>
      </c>
      <c r="Q872" s="198">
        <f t="shared" si="324"/>
        <v>0</v>
      </c>
      <c r="R872" s="198">
        <f t="shared" si="324"/>
        <v>0</v>
      </c>
      <c r="S872" s="198">
        <f t="shared" si="324"/>
        <v>0</v>
      </c>
      <c r="T872" s="198">
        <f t="shared" si="324"/>
        <v>0</v>
      </c>
      <c r="U872" s="198">
        <f t="shared" si="324"/>
        <v>0</v>
      </c>
      <c r="V872" s="198">
        <f t="shared" si="324"/>
        <v>0</v>
      </c>
    </row>
    <row r="873" spans="2:22" s="23" customFormat="1" outlineLevel="3" x14ac:dyDescent="0.2">
      <c r="B873" s="688">
        <v>83201</v>
      </c>
      <c r="C873" s="688"/>
      <c r="D873" s="688"/>
      <c r="E873" s="688"/>
      <c r="F873" s="36"/>
      <c r="G873" s="34" t="s">
        <v>802</v>
      </c>
      <c r="I873" s="578">
        <f t="shared" si="315"/>
        <v>0</v>
      </c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</row>
    <row r="874" spans="2:22" s="23" customFormat="1" outlineLevel="3" x14ac:dyDescent="0.2">
      <c r="B874" s="688">
        <v>83202</v>
      </c>
      <c r="C874" s="688"/>
      <c r="D874" s="688"/>
      <c r="E874" s="688"/>
      <c r="F874" s="36"/>
      <c r="G874" s="34" t="s">
        <v>803</v>
      </c>
      <c r="I874" s="578">
        <f t="shared" si="315"/>
        <v>0</v>
      </c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</row>
    <row r="875" spans="2:22" outlineLevel="2" x14ac:dyDescent="0.2">
      <c r="B875" s="692">
        <v>833</v>
      </c>
      <c r="C875" s="692"/>
      <c r="D875" s="692"/>
      <c r="E875" s="692"/>
      <c r="F875" s="35"/>
      <c r="G875" s="32" t="s">
        <v>264</v>
      </c>
      <c r="I875" s="583">
        <f t="shared" si="315"/>
        <v>0</v>
      </c>
      <c r="K875" s="198">
        <f t="shared" ref="K875:V875" si="325">SUM(K876:K878)</f>
        <v>0</v>
      </c>
      <c r="L875" s="198">
        <f t="shared" si="325"/>
        <v>0</v>
      </c>
      <c r="M875" s="198">
        <f t="shared" si="325"/>
        <v>0</v>
      </c>
      <c r="N875" s="198">
        <f t="shared" si="325"/>
        <v>0</v>
      </c>
      <c r="O875" s="198">
        <f t="shared" si="325"/>
        <v>0</v>
      </c>
      <c r="P875" s="198">
        <f t="shared" si="325"/>
        <v>0</v>
      </c>
      <c r="Q875" s="198">
        <f t="shared" si="325"/>
        <v>0</v>
      </c>
      <c r="R875" s="198">
        <f t="shared" si="325"/>
        <v>0</v>
      </c>
      <c r="S875" s="198">
        <f t="shared" si="325"/>
        <v>0</v>
      </c>
      <c r="T875" s="198">
        <f t="shared" si="325"/>
        <v>0</v>
      </c>
      <c r="U875" s="198">
        <f t="shared" si="325"/>
        <v>0</v>
      </c>
      <c r="V875" s="198">
        <f t="shared" si="325"/>
        <v>0</v>
      </c>
    </row>
    <row r="876" spans="2:22" s="23" customFormat="1" outlineLevel="3" x14ac:dyDescent="0.2">
      <c r="B876" s="688">
        <v>83301</v>
      </c>
      <c r="C876" s="688"/>
      <c r="D876" s="688"/>
      <c r="E876" s="688"/>
      <c r="F876" s="36"/>
      <c r="G876" s="34" t="s">
        <v>804</v>
      </c>
      <c r="I876" s="578">
        <f t="shared" si="315"/>
        <v>0</v>
      </c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</row>
    <row r="877" spans="2:22" s="23" customFormat="1" outlineLevel="3" x14ac:dyDescent="0.2">
      <c r="B877" s="688">
        <v>83302</v>
      </c>
      <c r="C877" s="688"/>
      <c r="D877" s="688"/>
      <c r="E877" s="688"/>
      <c r="F877" s="36"/>
      <c r="G877" s="34" t="s">
        <v>805</v>
      </c>
      <c r="I877" s="578">
        <f t="shared" si="315"/>
        <v>0</v>
      </c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</row>
    <row r="878" spans="2:22" s="23" customFormat="1" outlineLevel="3" x14ac:dyDescent="0.2">
      <c r="B878" s="688">
        <v>83303</v>
      </c>
      <c r="C878" s="688"/>
      <c r="D878" s="688"/>
      <c r="E878" s="688"/>
      <c r="F878" s="36"/>
      <c r="G878" s="34" t="s">
        <v>806</v>
      </c>
      <c r="I878" s="578">
        <f t="shared" si="315"/>
        <v>0</v>
      </c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</row>
    <row r="879" spans="2:22" outlineLevel="2" x14ac:dyDescent="0.2">
      <c r="B879" s="692">
        <v>834</v>
      </c>
      <c r="C879" s="692"/>
      <c r="D879" s="692"/>
      <c r="E879" s="692"/>
      <c r="F879" s="35"/>
      <c r="G879" s="32" t="s">
        <v>1035</v>
      </c>
      <c r="I879" s="583">
        <f t="shared" si="315"/>
        <v>0</v>
      </c>
      <c r="K879" s="198"/>
      <c r="L879" s="198"/>
      <c r="M879" s="198"/>
      <c r="N879" s="198"/>
      <c r="O879" s="198"/>
      <c r="P879" s="198"/>
      <c r="Q879" s="198"/>
      <c r="R879" s="198"/>
      <c r="S879" s="198"/>
      <c r="T879" s="198"/>
      <c r="U879" s="198"/>
      <c r="V879" s="198"/>
    </row>
    <row r="880" spans="2:22" ht="25.5" outlineLevel="2" x14ac:dyDescent="0.2">
      <c r="B880" s="692">
        <v>835</v>
      </c>
      <c r="C880" s="692"/>
      <c r="D880" s="692"/>
      <c r="E880" s="692"/>
      <c r="F880" s="35"/>
      <c r="G880" s="32" t="s">
        <v>1036</v>
      </c>
      <c r="I880" s="583">
        <f t="shared" si="315"/>
        <v>0</v>
      </c>
      <c r="K880" s="198"/>
      <c r="L880" s="198"/>
      <c r="M880" s="198"/>
      <c r="N880" s="198"/>
      <c r="O880" s="198"/>
      <c r="P880" s="198"/>
      <c r="Q880" s="198"/>
      <c r="R880" s="198"/>
      <c r="S880" s="198"/>
      <c r="T880" s="198"/>
      <c r="U880" s="198"/>
      <c r="V880" s="198"/>
    </row>
    <row r="881" spans="2:22" outlineLevel="1" x14ac:dyDescent="0.2">
      <c r="B881" s="694">
        <v>8500</v>
      </c>
      <c r="C881" s="694"/>
      <c r="D881" s="694"/>
      <c r="E881" s="694"/>
      <c r="F881" s="50"/>
      <c r="G881" s="51" t="s">
        <v>100</v>
      </c>
      <c r="I881" s="582">
        <f t="shared" si="315"/>
        <v>0</v>
      </c>
      <c r="K881" s="200">
        <f t="shared" ref="K881:V881" si="326">SUM(K882,K884,K886)</f>
        <v>0</v>
      </c>
      <c r="L881" s="200">
        <f t="shared" si="326"/>
        <v>0</v>
      </c>
      <c r="M881" s="200">
        <f t="shared" si="326"/>
        <v>0</v>
      </c>
      <c r="N881" s="200">
        <f t="shared" si="326"/>
        <v>0</v>
      </c>
      <c r="O881" s="200">
        <f t="shared" si="326"/>
        <v>0</v>
      </c>
      <c r="P881" s="200">
        <f t="shared" si="326"/>
        <v>0</v>
      </c>
      <c r="Q881" s="200">
        <f t="shared" si="326"/>
        <v>0</v>
      </c>
      <c r="R881" s="200">
        <f t="shared" si="326"/>
        <v>0</v>
      </c>
      <c r="S881" s="200">
        <f t="shared" si="326"/>
        <v>0</v>
      </c>
      <c r="T881" s="200">
        <f t="shared" si="326"/>
        <v>0</v>
      </c>
      <c r="U881" s="200">
        <f t="shared" si="326"/>
        <v>0</v>
      </c>
      <c r="V881" s="200">
        <f t="shared" si="326"/>
        <v>0</v>
      </c>
    </row>
    <row r="882" spans="2:22" outlineLevel="2" x14ac:dyDescent="0.2">
      <c r="B882" s="692">
        <v>851</v>
      </c>
      <c r="C882" s="692"/>
      <c r="D882" s="692"/>
      <c r="E882" s="692"/>
      <c r="F882" s="35"/>
      <c r="G882" s="32" t="s">
        <v>1037</v>
      </c>
      <c r="I882" s="583">
        <f t="shared" si="315"/>
        <v>0</v>
      </c>
      <c r="K882" s="198">
        <f t="shared" ref="K882:V882" si="327">SUM(K883)</f>
        <v>0</v>
      </c>
      <c r="L882" s="198">
        <f t="shared" si="327"/>
        <v>0</v>
      </c>
      <c r="M882" s="198">
        <f t="shared" si="327"/>
        <v>0</v>
      </c>
      <c r="N882" s="198">
        <f t="shared" si="327"/>
        <v>0</v>
      </c>
      <c r="O882" s="198">
        <f t="shared" si="327"/>
        <v>0</v>
      </c>
      <c r="P882" s="198">
        <f t="shared" si="327"/>
        <v>0</v>
      </c>
      <c r="Q882" s="198">
        <f t="shared" si="327"/>
        <v>0</v>
      </c>
      <c r="R882" s="198">
        <f t="shared" si="327"/>
        <v>0</v>
      </c>
      <c r="S882" s="198">
        <f t="shared" si="327"/>
        <v>0</v>
      </c>
      <c r="T882" s="198">
        <f t="shared" si="327"/>
        <v>0</v>
      </c>
      <c r="U882" s="198">
        <f t="shared" si="327"/>
        <v>0</v>
      </c>
      <c r="V882" s="198">
        <f t="shared" si="327"/>
        <v>0</v>
      </c>
    </row>
    <row r="883" spans="2:22" s="23" customFormat="1" outlineLevel="3" x14ac:dyDescent="0.2">
      <c r="B883" s="685">
        <v>85101</v>
      </c>
      <c r="C883" s="686"/>
      <c r="D883" s="686"/>
      <c r="E883" s="687"/>
      <c r="F883" s="36"/>
      <c r="G883" s="342" t="s">
        <v>1491</v>
      </c>
      <c r="I883" s="578">
        <f t="shared" si="315"/>
        <v>0</v>
      </c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</row>
    <row r="884" spans="2:22" outlineLevel="2" x14ac:dyDescent="0.2">
      <c r="B884" s="692">
        <v>852</v>
      </c>
      <c r="C884" s="692"/>
      <c r="D884" s="692"/>
      <c r="E884" s="692"/>
      <c r="F884" s="35"/>
      <c r="G884" s="32" t="s">
        <v>1038</v>
      </c>
      <c r="I884" s="583">
        <f t="shared" si="315"/>
        <v>0</v>
      </c>
      <c r="K884" s="198">
        <f t="shared" ref="K884:V884" si="328">SUM(K885)</f>
        <v>0</v>
      </c>
      <c r="L884" s="198">
        <f t="shared" si="328"/>
        <v>0</v>
      </c>
      <c r="M884" s="198">
        <f t="shared" si="328"/>
        <v>0</v>
      </c>
      <c r="N884" s="198">
        <f t="shared" si="328"/>
        <v>0</v>
      </c>
      <c r="O884" s="198">
        <f t="shared" si="328"/>
        <v>0</v>
      </c>
      <c r="P884" s="198">
        <f t="shared" si="328"/>
        <v>0</v>
      </c>
      <c r="Q884" s="198">
        <f t="shared" si="328"/>
        <v>0</v>
      </c>
      <c r="R884" s="198">
        <f t="shared" si="328"/>
        <v>0</v>
      </c>
      <c r="S884" s="198">
        <f t="shared" si="328"/>
        <v>0</v>
      </c>
      <c r="T884" s="198">
        <f t="shared" si="328"/>
        <v>0</v>
      </c>
      <c r="U884" s="198">
        <f t="shared" si="328"/>
        <v>0</v>
      </c>
      <c r="V884" s="198">
        <f t="shared" si="328"/>
        <v>0</v>
      </c>
    </row>
    <row r="885" spans="2:22" s="23" customFormat="1" outlineLevel="3" x14ac:dyDescent="0.2">
      <c r="B885" s="685">
        <v>85201</v>
      </c>
      <c r="C885" s="686"/>
      <c r="D885" s="686"/>
      <c r="E885" s="687"/>
      <c r="F885" s="36"/>
      <c r="G885" s="342" t="s">
        <v>1492</v>
      </c>
      <c r="I885" s="578">
        <f t="shared" si="315"/>
        <v>0</v>
      </c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</row>
    <row r="886" spans="2:22" outlineLevel="2" x14ac:dyDescent="0.2">
      <c r="B886" s="692">
        <v>853</v>
      </c>
      <c r="C886" s="692"/>
      <c r="D886" s="692"/>
      <c r="E886" s="692"/>
      <c r="F886" s="35"/>
      <c r="G886" s="32" t="s">
        <v>265</v>
      </c>
      <c r="I886" s="583">
        <f t="shared" si="315"/>
        <v>0</v>
      </c>
      <c r="K886" s="198">
        <f t="shared" ref="K886:V886" si="329">SUM(K887:K889)</f>
        <v>0</v>
      </c>
      <c r="L886" s="198">
        <f t="shared" si="329"/>
        <v>0</v>
      </c>
      <c r="M886" s="198">
        <f t="shared" si="329"/>
        <v>0</v>
      </c>
      <c r="N886" s="198">
        <f t="shared" si="329"/>
        <v>0</v>
      </c>
      <c r="O886" s="198">
        <f t="shared" si="329"/>
        <v>0</v>
      </c>
      <c r="P886" s="198">
        <f t="shared" si="329"/>
        <v>0</v>
      </c>
      <c r="Q886" s="198">
        <f t="shared" si="329"/>
        <v>0</v>
      </c>
      <c r="R886" s="198">
        <f t="shared" si="329"/>
        <v>0</v>
      </c>
      <c r="S886" s="198">
        <f t="shared" si="329"/>
        <v>0</v>
      </c>
      <c r="T886" s="198">
        <f t="shared" si="329"/>
        <v>0</v>
      </c>
      <c r="U886" s="198">
        <f t="shared" si="329"/>
        <v>0</v>
      </c>
      <c r="V886" s="198">
        <f t="shared" si="329"/>
        <v>0</v>
      </c>
    </row>
    <row r="887" spans="2:22" s="23" customFormat="1" outlineLevel="3" x14ac:dyDescent="0.2">
      <c r="B887" s="704">
        <v>85301</v>
      </c>
      <c r="C887" s="705"/>
      <c r="D887" s="705"/>
      <c r="E887" s="706"/>
      <c r="F887" s="345"/>
      <c r="G887" s="346" t="s">
        <v>807</v>
      </c>
      <c r="I887" s="578">
        <f t="shared" si="315"/>
        <v>0</v>
      </c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</row>
    <row r="888" spans="2:22" s="23" customFormat="1" outlineLevel="3" x14ac:dyDescent="0.2">
      <c r="B888" s="704">
        <v>85302</v>
      </c>
      <c r="C888" s="705"/>
      <c r="D888" s="705"/>
      <c r="E888" s="706"/>
      <c r="F888" s="345"/>
      <c r="G888" s="346" t="s">
        <v>1493</v>
      </c>
      <c r="I888" s="578">
        <f t="shared" si="315"/>
        <v>0</v>
      </c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</row>
    <row r="889" spans="2:22" s="23" customFormat="1" outlineLevel="3" x14ac:dyDescent="0.2">
      <c r="B889" s="685">
        <v>85303</v>
      </c>
      <c r="C889" s="686"/>
      <c r="D889" s="686"/>
      <c r="E889" s="687"/>
      <c r="F889" s="36"/>
      <c r="G889" s="342" t="s">
        <v>1494</v>
      </c>
      <c r="I889" s="578">
        <f t="shared" si="315"/>
        <v>0</v>
      </c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</row>
    <row r="890" spans="2:22" x14ac:dyDescent="0.2">
      <c r="B890" s="693">
        <v>9000</v>
      </c>
      <c r="C890" s="693"/>
      <c r="D890" s="693"/>
      <c r="E890" s="693"/>
      <c r="F890" s="48"/>
      <c r="G890" s="49" t="s">
        <v>101</v>
      </c>
      <c r="I890" s="581">
        <f t="shared" si="315"/>
        <v>0</v>
      </c>
      <c r="K890" s="201">
        <f t="shared" ref="K890:V890" si="330">SUM(K891,K906,K921,K927,K933,K936,K941)</f>
        <v>0</v>
      </c>
      <c r="L890" s="201">
        <f t="shared" si="330"/>
        <v>0</v>
      </c>
      <c r="M890" s="201">
        <f t="shared" si="330"/>
        <v>0</v>
      </c>
      <c r="N890" s="201">
        <f t="shared" si="330"/>
        <v>0</v>
      </c>
      <c r="O890" s="201">
        <f t="shared" si="330"/>
        <v>0</v>
      </c>
      <c r="P890" s="201">
        <f t="shared" si="330"/>
        <v>0</v>
      </c>
      <c r="Q890" s="201">
        <f t="shared" si="330"/>
        <v>0</v>
      </c>
      <c r="R890" s="201">
        <f t="shared" si="330"/>
        <v>0</v>
      </c>
      <c r="S890" s="201">
        <f t="shared" si="330"/>
        <v>0</v>
      </c>
      <c r="T890" s="201">
        <f t="shared" si="330"/>
        <v>0</v>
      </c>
      <c r="U890" s="201">
        <f t="shared" si="330"/>
        <v>0</v>
      </c>
      <c r="V890" s="201">
        <f t="shared" si="330"/>
        <v>0</v>
      </c>
    </row>
    <row r="891" spans="2:22" outlineLevel="1" x14ac:dyDescent="0.2">
      <c r="B891" s="694">
        <v>9100</v>
      </c>
      <c r="C891" s="694"/>
      <c r="D891" s="694"/>
      <c r="E891" s="694"/>
      <c r="F891" s="50"/>
      <c r="G891" s="51" t="s">
        <v>102</v>
      </c>
      <c r="I891" s="582">
        <f t="shared" si="315"/>
        <v>0</v>
      </c>
      <c r="K891" s="200">
        <f t="shared" ref="K891:V891" si="331">SUM(K892,K895,K898,K901,K902,K903,K904,K905)</f>
        <v>0</v>
      </c>
      <c r="L891" s="200">
        <f t="shared" si="331"/>
        <v>0</v>
      </c>
      <c r="M891" s="200">
        <f t="shared" si="331"/>
        <v>0</v>
      </c>
      <c r="N891" s="200">
        <f t="shared" si="331"/>
        <v>0</v>
      </c>
      <c r="O891" s="200">
        <f t="shared" si="331"/>
        <v>0</v>
      </c>
      <c r="P891" s="200">
        <f t="shared" si="331"/>
        <v>0</v>
      </c>
      <c r="Q891" s="200">
        <f t="shared" si="331"/>
        <v>0</v>
      </c>
      <c r="R891" s="200">
        <f t="shared" si="331"/>
        <v>0</v>
      </c>
      <c r="S891" s="200">
        <f t="shared" si="331"/>
        <v>0</v>
      </c>
      <c r="T891" s="200">
        <f t="shared" si="331"/>
        <v>0</v>
      </c>
      <c r="U891" s="200">
        <f t="shared" si="331"/>
        <v>0</v>
      </c>
      <c r="V891" s="200">
        <f t="shared" si="331"/>
        <v>0</v>
      </c>
    </row>
    <row r="892" spans="2:22" ht="17.25" outlineLevel="2" x14ac:dyDescent="0.2">
      <c r="B892" s="692">
        <v>911</v>
      </c>
      <c r="C892" s="692"/>
      <c r="D892" s="692"/>
      <c r="E892" s="692"/>
      <c r="F892" s="35"/>
      <c r="G892" s="32" t="s">
        <v>808</v>
      </c>
      <c r="I892" s="583">
        <f t="shared" si="315"/>
        <v>0</v>
      </c>
      <c r="K892" s="198">
        <f t="shared" ref="K892:V892" si="332">SUM(K893:K894)</f>
        <v>0</v>
      </c>
      <c r="L892" s="198">
        <f t="shared" si="332"/>
        <v>0</v>
      </c>
      <c r="M892" s="198">
        <f t="shared" si="332"/>
        <v>0</v>
      </c>
      <c r="N892" s="198">
        <f t="shared" si="332"/>
        <v>0</v>
      </c>
      <c r="O892" s="198">
        <f t="shared" si="332"/>
        <v>0</v>
      </c>
      <c r="P892" s="198">
        <f t="shared" si="332"/>
        <v>0</v>
      </c>
      <c r="Q892" s="198">
        <f t="shared" si="332"/>
        <v>0</v>
      </c>
      <c r="R892" s="198">
        <f t="shared" si="332"/>
        <v>0</v>
      </c>
      <c r="S892" s="198">
        <f t="shared" si="332"/>
        <v>0</v>
      </c>
      <c r="T892" s="198">
        <f t="shared" si="332"/>
        <v>0</v>
      </c>
      <c r="U892" s="198">
        <f t="shared" si="332"/>
        <v>0</v>
      </c>
      <c r="V892" s="198">
        <f t="shared" si="332"/>
        <v>0</v>
      </c>
    </row>
    <row r="893" spans="2:22" s="23" customFormat="1" outlineLevel="3" x14ac:dyDescent="0.2">
      <c r="B893" s="688">
        <v>91101</v>
      </c>
      <c r="C893" s="688"/>
      <c r="D893" s="688"/>
      <c r="E893" s="688"/>
      <c r="F893" s="36"/>
      <c r="G893" s="34" t="s">
        <v>1495</v>
      </c>
      <c r="I893" s="578">
        <f t="shared" si="315"/>
        <v>0</v>
      </c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</row>
    <row r="894" spans="2:22" s="23" customFormat="1" outlineLevel="3" x14ac:dyDescent="0.2">
      <c r="B894" s="688">
        <v>91102</v>
      </c>
      <c r="C894" s="688"/>
      <c r="D894" s="688"/>
      <c r="E894" s="688"/>
      <c r="F894" s="36"/>
      <c r="G894" s="34" t="s">
        <v>903</v>
      </c>
      <c r="I894" s="578">
        <f t="shared" si="315"/>
        <v>0</v>
      </c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</row>
    <row r="895" spans="2:22" s="23" customFormat="1" outlineLevel="2" x14ac:dyDescent="0.2">
      <c r="B895" s="692">
        <v>912</v>
      </c>
      <c r="C895" s="692"/>
      <c r="D895" s="692"/>
      <c r="E895" s="692"/>
      <c r="F895" s="35"/>
      <c r="G895" s="32" t="s">
        <v>809</v>
      </c>
      <c r="H895"/>
      <c r="I895" s="583">
        <f t="shared" si="315"/>
        <v>0</v>
      </c>
      <c r="K895" s="198">
        <f t="shared" ref="K895:V895" si="333">SUM(K896:K897)</f>
        <v>0</v>
      </c>
      <c r="L895" s="198">
        <f t="shared" si="333"/>
        <v>0</v>
      </c>
      <c r="M895" s="198">
        <f t="shared" si="333"/>
        <v>0</v>
      </c>
      <c r="N895" s="198">
        <f t="shared" si="333"/>
        <v>0</v>
      </c>
      <c r="O895" s="198">
        <f t="shared" si="333"/>
        <v>0</v>
      </c>
      <c r="P895" s="198">
        <f t="shared" si="333"/>
        <v>0</v>
      </c>
      <c r="Q895" s="198">
        <f t="shared" si="333"/>
        <v>0</v>
      </c>
      <c r="R895" s="198">
        <f t="shared" si="333"/>
        <v>0</v>
      </c>
      <c r="S895" s="198">
        <f t="shared" si="333"/>
        <v>0</v>
      </c>
      <c r="T895" s="198">
        <f t="shared" si="333"/>
        <v>0</v>
      </c>
      <c r="U895" s="198">
        <f t="shared" si="333"/>
        <v>0</v>
      </c>
      <c r="V895" s="198">
        <f t="shared" si="333"/>
        <v>0</v>
      </c>
    </row>
    <row r="896" spans="2:22" s="23" customFormat="1" outlineLevel="3" x14ac:dyDescent="0.2">
      <c r="B896" s="688">
        <v>91201</v>
      </c>
      <c r="C896" s="688"/>
      <c r="D896" s="688"/>
      <c r="E896" s="688"/>
      <c r="F896" s="35"/>
      <c r="G896" s="34" t="s">
        <v>1496</v>
      </c>
      <c r="I896" s="578">
        <f t="shared" si="315"/>
        <v>0</v>
      </c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</row>
    <row r="897" spans="2:22" s="23" customFormat="1" ht="25.5" outlineLevel="3" x14ac:dyDescent="0.2">
      <c r="B897" s="688">
        <v>91202</v>
      </c>
      <c r="C897" s="688"/>
      <c r="D897" s="688"/>
      <c r="E897" s="688"/>
      <c r="F897" s="35"/>
      <c r="G897" s="34" t="s">
        <v>1497</v>
      </c>
      <c r="I897" s="578">
        <f t="shared" si="315"/>
        <v>0</v>
      </c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</row>
    <row r="898" spans="2:22" s="23" customFormat="1" outlineLevel="2" x14ac:dyDescent="0.2">
      <c r="B898" s="692">
        <v>913</v>
      </c>
      <c r="C898" s="692"/>
      <c r="D898" s="692"/>
      <c r="E898" s="692"/>
      <c r="F898" s="35"/>
      <c r="G898" s="32" t="s">
        <v>904</v>
      </c>
      <c r="I898" s="583">
        <f t="shared" si="315"/>
        <v>0</v>
      </c>
      <c r="K898" s="198">
        <f t="shared" ref="K898:V898" si="334">SUM(K899:K900)</f>
        <v>0</v>
      </c>
      <c r="L898" s="198">
        <f t="shared" si="334"/>
        <v>0</v>
      </c>
      <c r="M898" s="198">
        <f t="shared" si="334"/>
        <v>0</v>
      </c>
      <c r="N898" s="198">
        <f t="shared" si="334"/>
        <v>0</v>
      </c>
      <c r="O898" s="198">
        <f t="shared" si="334"/>
        <v>0</v>
      </c>
      <c r="P898" s="198">
        <f t="shared" si="334"/>
        <v>0</v>
      </c>
      <c r="Q898" s="198">
        <f t="shared" si="334"/>
        <v>0</v>
      </c>
      <c r="R898" s="198">
        <f t="shared" si="334"/>
        <v>0</v>
      </c>
      <c r="S898" s="198">
        <f t="shared" si="334"/>
        <v>0</v>
      </c>
      <c r="T898" s="198">
        <f t="shared" si="334"/>
        <v>0</v>
      </c>
      <c r="U898" s="198">
        <f t="shared" si="334"/>
        <v>0</v>
      </c>
      <c r="V898" s="198">
        <f t="shared" si="334"/>
        <v>0</v>
      </c>
    </row>
    <row r="899" spans="2:22" s="23" customFormat="1" outlineLevel="3" x14ac:dyDescent="0.2">
      <c r="B899" s="701">
        <v>91301</v>
      </c>
      <c r="C899" s="702"/>
      <c r="D899" s="702"/>
      <c r="E899" s="703"/>
      <c r="F899" s="35"/>
      <c r="G899" s="34" t="s">
        <v>1498</v>
      </c>
      <c r="I899" s="578">
        <f t="shared" si="315"/>
        <v>0</v>
      </c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</row>
    <row r="900" spans="2:22" s="23" customFormat="1" outlineLevel="3" x14ac:dyDescent="0.2">
      <c r="B900" s="701">
        <v>91302</v>
      </c>
      <c r="C900" s="702"/>
      <c r="D900" s="702"/>
      <c r="E900" s="703"/>
      <c r="F900" s="35"/>
      <c r="G900" s="34" t="s">
        <v>1499</v>
      </c>
      <c r="I900" s="578">
        <f t="shared" si="315"/>
        <v>0</v>
      </c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</row>
    <row r="901" spans="2:22" s="23" customFormat="1" outlineLevel="2" x14ac:dyDescent="0.2">
      <c r="B901" s="692">
        <v>914</v>
      </c>
      <c r="C901" s="692"/>
      <c r="D901" s="692"/>
      <c r="E901" s="692"/>
      <c r="F901" s="36"/>
      <c r="G901" s="32" t="s">
        <v>1039</v>
      </c>
      <c r="H901"/>
      <c r="I901" s="583">
        <f t="shared" si="315"/>
        <v>0</v>
      </c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</row>
    <row r="902" spans="2:22" s="23" customFormat="1" outlineLevel="2" x14ac:dyDescent="0.2">
      <c r="B902" s="692">
        <v>915</v>
      </c>
      <c r="C902" s="692"/>
      <c r="D902" s="692"/>
      <c r="E902" s="692"/>
      <c r="F902" s="36"/>
      <c r="G902" s="32" t="s">
        <v>1040</v>
      </c>
      <c r="H902"/>
      <c r="I902" s="583">
        <f t="shared" si="315"/>
        <v>0</v>
      </c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</row>
    <row r="903" spans="2:22" s="23" customFormat="1" outlineLevel="2" x14ac:dyDescent="0.2">
      <c r="B903" s="692">
        <v>916</v>
      </c>
      <c r="C903" s="692"/>
      <c r="D903" s="692"/>
      <c r="E903" s="692"/>
      <c r="F903" s="36"/>
      <c r="G903" s="32" t="s">
        <v>1041</v>
      </c>
      <c r="H903"/>
      <c r="I903" s="583">
        <f t="shared" si="315"/>
        <v>0</v>
      </c>
      <c r="K903" s="198"/>
      <c r="L903" s="198"/>
      <c r="M903" s="198"/>
      <c r="N903" s="198"/>
      <c r="O903" s="198"/>
      <c r="P903" s="198"/>
      <c r="Q903" s="198"/>
      <c r="R903" s="198"/>
      <c r="S903" s="198"/>
      <c r="T903" s="198"/>
      <c r="U903" s="198"/>
      <c r="V903" s="198"/>
    </row>
    <row r="904" spans="2:22" s="23" customFormat="1" outlineLevel="2" x14ac:dyDescent="0.2">
      <c r="B904" s="692">
        <v>917</v>
      </c>
      <c r="C904" s="692"/>
      <c r="D904" s="692"/>
      <c r="E904" s="692"/>
      <c r="F904" s="36"/>
      <c r="G904" s="32" t="s">
        <v>1042</v>
      </c>
      <c r="H904"/>
      <c r="I904" s="583">
        <f t="shared" si="315"/>
        <v>0</v>
      </c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</row>
    <row r="905" spans="2:22" s="23" customFormat="1" outlineLevel="2" x14ac:dyDescent="0.2">
      <c r="B905" s="692">
        <v>918</v>
      </c>
      <c r="C905" s="692"/>
      <c r="D905" s="692"/>
      <c r="E905" s="692"/>
      <c r="F905" s="36"/>
      <c r="G905" s="32" t="s">
        <v>1043</v>
      </c>
      <c r="H905"/>
      <c r="I905" s="583">
        <f t="shared" si="315"/>
        <v>0</v>
      </c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  <c r="U905" s="198"/>
      <c r="V905" s="198"/>
    </row>
    <row r="906" spans="2:22" outlineLevel="1" x14ac:dyDescent="0.2">
      <c r="B906" s="694">
        <v>9200</v>
      </c>
      <c r="C906" s="694"/>
      <c r="D906" s="694"/>
      <c r="E906" s="694"/>
      <c r="F906" s="50"/>
      <c r="G906" s="51" t="s">
        <v>103</v>
      </c>
      <c r="I906" s="582">
        <f t="shared" si="315"/>
        <v>0</v>
      </c>
      <c r="K906" s="200">
        <f t="shared" ref="K906:V906" si="335">SUM(K907,K910,K913,K916,K917,K918,K919,K920)</f>
        <v>0</v>
      </c>
      <c r="L906" s="200">
        <f t="shared" si="335"/>
        <v>0</v>
      </c>
      <c r="M906" s="200">
        <f t="shared" si="335"/>
        <v>0</v>
      </c>
      <c r="N906" s="200">
        <f t="shared" si="335"/>
        <v>0</v>
      </c>
      <c r="O906" s="200">
        <f t="shared" si="335"/>
        <v>0</v>
      </c>
      <c r="P906" s="200">
        <f t="shared" si="335"/>
        <v>0</v>
      </c>
      <c r="Q906" s="200">
        <f t="shared" si="335"/>
        <v>0</v>
      </c>
      <c r="R906" s="200">
        <f t="shared" si="335"/>
        <v>0</v>
      </c>
      <c r="S906" s="200">
        <f t="shared" si="335"/>
        <v>0</v>
      </c>
      <c r="T906" s="200">
        <f t="shared" si="335"/>
        <v>0</v>
      </c>
      <c r="U906" s="200">
        <f t="shared" si="335"/>
        <v>0</v>
      </c>
      <c r="V906" s="200">
        <f t="shared" si="335"/>
        <v>0</v>
      </c>
    </row>
    <row r="907" spans="2:22" outlineLevel="2" x14ac:dyDescent="0.2">
      <c r="B907" s="689">
        <v>921</v>
      </c>
      <c r="C907" s="690"/>
      <c r="D907" s="690"/>
      <c r="E907" s="691"/>
      <c r="F907" s="35"/>
      <c r="G907" s="344" t="s">
        <v>266</v>
      </c>
      <c r="I907" s="583">
        <f t="shared" si="315"/>
        <v>0</v>
      </c>
      <c r="K907" s="198">
        <f t="shared" ref="K907:V907" si="336">SUM(K908:K909)</f>
        <v>0</v>
      </c>
      <c r="L907" s="198">
        <f t="shared" si="336"/>
        <v>0</v>
      </c>
      <c r="M907" s="198">
        <f t="shared" si="336"/>
        <v>0</v>
      </c>
      <c r="N907" s="198">
        <f t="shared" si="336"/>
        <v>0</v>
      </c>
      <c r="O907" s="198">
        <f t="shared" si="336"/>
        <v>0</v>
      </c>
      <c r="P907" s="198">
        <f t="shared" si="336"/>
        <v>0</v>
      </c>
      <c r="Q907" s="198">
        <f t="shared" si="336"/>
        <v>0</v>
      </c>
      <c r="R907" s="198">
        <f t="shared" si="336"/>
        <v>0</v>
      </c>
      <c r="S907" s="198">
        <f t="shared" si="336"/>
        <v>0</v>
      </c>
      <c r="T907" s="198">
        <f t="shared" si="336"/>
        <v>0</v>
      </c>
      <c r="U907" s="198">
        <f t="shared" si="336"/>
        <v>0</v>
      </c>
      <c r="V907" s="198">
        <f t="shared" si="336"/>
        <v>0</v>
      </c>
    </row>
    <row r="908" spans="2:22" s="23" customFormat="1" outlineLevel="3" x14ac:dyDescent="0.2">
      <c r="B908" s="704">
        <v>92101</v>
      </c>
      <c r="C908" s="705"/>
      <c r="D908" s="705"/>
      <c r="E908" s="706"/>
      <c r="F908" s="345"/>
      <c r="G908" s="346" t="s">
        <v>1500</v>
      </c>
      <c r="I908" s="578">
        <f t="shared" si="315"/>
        <v>0</v>
      </c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</row>
    <row r="909" spans="2:22" s="23" customFormat="1" outlineLevel="3" x14ac:dyDescent="0.2">
      <c r="B909" s="704">
        <v>92102</v>
      </c>
      <c r="C909" s="705"/>
      <c r="D909" s="705"/>
      <c r="E909" s="706"/>
      <c r="F909" s="345"/>
      <c r="G909" s="346" t="s">
        <v>1501</v>
      </c>
      <c r="I909" s="578">
        <f t="shared" si="315"/>
        <v>0</v>
      </c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</row>
    <row r="910" spans="2:22" s="23" customFormat="1" outlineLevel="2" x14ac:dyDescent="0.2">
      <c r="B910" s="689">
        <v>922</v>
      </c>
      <c r="C910" s="690"/>
      <c r="D910" s="690"/>
      <c r="E910" s="691"/>
      <c r="F910" s="36"/>
      <c r="G910" s="344" t="s">
        <v>1502</v>
      </c>
      <c r="H910"/>
      <c r="I910" s="583">
        <f t="shared" si="315"/>
        <v>0</v>
      </c>
      <c r="K910" s="198">
        <f t="shared" ref="K910:V910" si="337">SUM(K911:K912)</f>
        <v>0</v>
      </c>
      <c r="L910" s="198">
        <f t="shared" si="337"/>
        <v>0</v>
      </c>
      <c r="M910" s="198">
        <f t="shared" si="337"/>
        <v>0</v>
      </c>
      <c r="N910" s="198">
        <f t="shared" si="337"/>
        <v>0</v>
      </c>
      <c r="O910" s="198">
        <f t="shared" si="337"/>
        <v>0</v>
      </c>
      <c r="P910" s="198">
        <f t="shared" si="337"/>
        <v>0</v>
      </c>
      <c r="Q910" s="198">
        <f t="shared" si="337"/>
        <v>0</v>
      </c>
      <c r="R910" s="198">
        <f t="shared" si="337"/>
        <v>0</v>
      </c>
      <c r="S910" s="198">
        <f t="shared" si="337"/>
        <v>0</v>
      </c>
      <c r="T910" s="198">
        <f t="shared" si="337"/>
        <v>0</v>
      </c>
      <c r="U910" s="198">
        <f t="shared" si="337"/>
        <v>0</v>
      </c>
      <c r="V910" s="198">
        <f t="shared" si="337"/>
        <v>0</v>
      </c>
    </row>
    <row r="911" spans="2:22" s="23" customFormat="1" ht="25.5" outlineLevel="3" x14ac:dyDescent="0.2">
      <c r="B911" s="704">
        <v>92201</v>
      </c>
      <c r="C911" s="705"/>
      <c r="D911" s="705"/>
      <c r="E911" s="706"/>
      <c r="F911" s="36"/>
      <c r="G911" s="342" t="s">
        <v>1503</v>
      </c>
      <c r="I911" s="578">
        <f t="shared" si="315"/>
        <v>0</v>
      </c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</row>
    <row r="912" spans="2:22" s="23" customFormat="1" ht="25.5" outlineLevel="3" x14ac:dyDescent="0.2">
      <c r="B912" s="704">
        <v>92202</v>
      </c>
      <c r="C912" s="705"/>
      <c r="D912" s="705"/>
      <c r="E912" s="706"/>
      <c r="F912" s="347"/>
      <c r="G912" s="342" t="s">
        <v>1504</v>
      </c>
      <c r="I912" s="578">
        <f t="shared" si="315"/>
        <v>0</v>
      </c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</row>
    <row r="913" spans="2:22" outlineLevel="2" x14ac:dyDescent="0.2">
      <c r="B913" s="689">
        <v>923</v>
      </c>
      <c r="C913" s="690"/>
      <c r="D913" s="690"/>
      <c r="E913" s="691"/>
      <c r="F913" s="36"/>
      <c r="G913" s="344" t="s">
        <v>1505</v>
      </c>
      <c r="I913" s="583">
        <f t="shared" si="315"/>
        <v>0</v>
      </c>
      <c r="K913" s="198">
        <f t="shared" ref="K913:V913" si="338">SUM(K914:K915)</f>
        <v>0</v>
      </c>
      <c r="L913" s="198">
        <f t="shared" si="338"/>
        <v>0</v>
      </c>
      <c r="M913" s="198">
        <f t="shared" si="338"/>
        <v>0</v>
      </c>
      <c r="N913" s="198">
        <f t="shared" si="338"/>
        <v>0</v>
      </c>
      <c r="O913" s="198">
        <f t="shared" si="338"/>
        <v>0</v>
      </c>
      <c r="P913" s="198">
        <f t="shared" si="338"/>
        <v>0</v>
      </c>
      <c r="Q913" s="198">
        <f t="shared" si="338"/>
        <v>0</v>
      </c>
      <c r="R913" s="198">
        <f t="shared" si="338"/>
        <v>0</v>
      </c>
      <c r="S913" s="198">
        <f t="shared" si="338"/>
        <v>0</v>
      </c>
      <c r="T913" s="198">
        <f t="shared" si="338"/>
        <v>0</v>
      </c>
      <c r="U913" s="198">
        <f t="shared" si="338"/>
        <v>0</v>
      </c>
      <c r="V913" s="198">
        <f t="shared" si="338"/>
        <v>0</v>
      </c>
    </row>
    <row r="914" spans="2:22" s="23" customFormat="1" outlineLevel="3" x14ac:dyDescent="0.2">
      <c r="B914" s="704">
        <v>92301</v>
      </c>
      <c r="C914" s="705"/>
      <c r="D914" s="705"/>
      <c r="E914" s="706"/>
      <c r="F914" s="36"/>
      <c r="G914" s="342" t="s">
        <v>1506</v>
      </c>
      <c r="I914" s="578">
        <f t="shared" si="315"/>
        <v>0</v>
      </c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</row>
    <row r="915" spans="2:22" s="23" customFormat="1" outlineLevel="3" x14ac:dyDescent="0.2">
      <c r="B915" s="704">
        <v>92302</v>
      </c>
      <c r="C915" s="705"/>
      <c r="D915" s="705"/>
      <c r="E915" s="706"/>
      <c r="F915" s="347"/>
      <c r="G915" s="342" t="s">
        <v>1507</v>
      </c>
      <c r="I915" s="578">
        <f t="shared" ref="I915:I943" si="339">SUM(K915:V915)</f>
        <v>0</v>
      </c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</row>
    <row r="916" spans="2:22" outlineLevel="2" x14ac:dyDescent="0.2">
      <c r="B916" s="692">
        <v>924</v>
      </c>
      <c r="C916" s="692"/>
      <c r="D916" s="692"/>
      <c r="E916" s="692"/>
      <c r="F916" s="35"/>
      <c r="G916" s="32" t="s">
        <v>1044</v>
      </c>
      <c r="I916" s="583">
        <f t="shared" si="339"/>
        <v>0</v>
      </c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</row>
    <row r="917" spans="2:22" outlineLevel="2" x14ac:dyDescent="0.2">
      <c r="B917" s="692">
        <v>925</v>
      </c>
      <c r="C917" s="692"/>
      <c r="D917" s="692"/>
      <c r="E917" s="692"/>
      <c r="F917" s="35"/>
      <c r="G917" s="32" t="s">
        <v>1045</v>
      </c>
      <c r="I917" s="583">
        <f t="shared" si="339"/>
        <v>0</v>
      </c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</row>
    <row r="918" spans="2:22" outlineLevel="2" x14ac:dyDescent="0.2">
      <c r="B918" s="692">
        <v>926</v>
      </c>
      <c r="C918" s="692"/>
      <c r="D918" s="692"/>
      <c r="E918" s="692"/>
      <c r="F918" s="35"/>
      <c r="G918" s="32" t="s">
        <v>1046</v>
      </c>
      <c r="I918" s="583">
        <f t="shared" si="339"/>
        <v>0</v>
      </c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</row>
    <row r="919" spans="2:22" outlineLevel="2" x14ac:dyDescent="0.2">
      <c r="B919" s="692">
        <v>927</v>
      </c>
      <c r="C919" s="692"/>
      <c r="D919" s="692"/>
      <c r="E919" s="692"/>
      <c r="F919" s="35"/>
      <c r="G919" s="32" t="s">
        <v>1047</v>
      </c>
      <c r="I919" s="583">
        <f t="shared" si="339"/>
        <v>0</v>
      </c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</row>
    <row r="920" spans="2:22" outlineLevel="2" x14ac:dyDescent="0.2">
      <c r="B920" s="692">
        <v>928</v>
      </c>
      <c r="C920" s="692"/>
      <c r="D920" s="692"/>
      <c r="E920" s="692"/>
      <c r="F920" s="35"/>
      <c r="G920" s="32" t="s">
        <v>1048</v>
      </c>
      <c r="I920" s="583">
        <f t="shared" si="339"/>
        <v>0</v>
      </c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</row>
    <row r="921" spans="2:22" outlineLevel="1" x14ac:dyDescent="0.2">
      <c r="B921" s="694">
        <v>9300</v>
      </c>
      <c r="C921" s="694"/>
      <c r="D921" s="694"/>
      <c r="E921" s="694"/>
      <c r="F921" s="50"/>
      <c r="G921" s="51" t="s">
        <v>104</v>
      </c>
      <c r="I921" s="582">
        <f t="shared" si="339"/>
        <v>0</v>
      </c>
      <c r="K921" s="200">
        <f t="shared" ref="K921:V921" si="340">SUM(K922,K925)</f>
        <v>0</v>
      </c>
      <c r="L921" s="200">
        <f t="shared" si="340"/>
        <v>0</v>
      </c>
      <c r="M921" s="200">
        <f t="shared" si="340"/>
        <v>0</v>
      </c>
      <c r="N921" s="200">
        <f t="shared" si="340"/>
        <v>0</v>
      </c>
      <c r="O921" s="200">
        <f t="shared" si="340"/>
        <v>0</v>
      </c>
      <c r="P921" s="200">
        <f t="shared" si="340"/>
        <v>0</v>
      </c>
      <c r="Q921" s="200">
        <f t="shared" si="340"/>
        <v>0</v>
      </c>
      <c r="R921" s="200">
        <f t="shared" si="340"/>
        <v>0</v>
      </c>
      <c r="S921" s="200">
        <f t="shared" si="340"/>
        <v>0</v>
      </c>
      <c r="T921" s="200">
        <f t="shared" si="340"/>
        <v>0</v>
      </c>
      <c r="U921" s="200">
        <f t="shared" si="340"/>
        <v>0</v>
      </c>
      <c r="V921" s="200">
        <f t="shared" si="340"/>
        <v>0</v>
      </c>
    </row>
    <row r="922" spans="2:22" outlineLevel="2" x14ac:dyDescent="0.2">
      <c r="B922" s="692">
        <v>931</v>
      </c>
      <c r="C922" s="692"/>
      <c r="D922" s="692"/>
      <c r="E922" s="692"/>
      <c r="F922" s="35"/>
      <c r="G922" s="344" t="s">
        <v>267</v>
      </c>
      <c r="I922" s="583">
        <f t="shared" si="339"/>
        <v>0</v>
      </c>
      <c r="K922" s="198">
        <f t="shared" ref="K922:V922" si="341">SUM(K923:K924)</f>
        <v>0</v>
      </c>
      <c r="L922" s="198">
        <f t="shared" si="341"/>
        <v>0</v>
      </c>
      <c r="M922" s="198">
        <f t="shared" si="341"/>
        <v>0</v>
      </c>
      <c r="N922" s="198">
        <f t="shared" si="341"/>
        <v>0</v>
      </c>
      <c r="O922" s="198">
        <f t="shared" si="341"/>
        <v>0</v>
      </c>
      <c r="P922" s="198">
        <f t="shared" si="341"/>
        <v>0</v>
      </c>
      <c r="Q922" s="198">
        <f t="shared" si="341"/>
        <v>0</v>
      </c>
      <c r="R922" s="198">
        <f t="shared" si="341"/>
        <v>0</v>
      </c>
      <c r="S922" s="198">
        <f t="shared" si="341"/>
        <v>0</v>
      </c>
      <c r="T922" s="198">
        <f t="shared" si="341"/>
        <v>0</v>
      </c>
      <c r="U922" s="198">
        <f t="shared" si="341"/>
        <v>0</v>
      </c>
      <c r="V922" s="198">
        <f t="shared" si="341"/>
        <v>0</v>
      </c>
    </row>
    <row r="923" spans="2:22" s="23" customFormat="1" outlineLevel="3" x14ac:dyDescent="0.2">
      <c r="B923" s="688">
        <v>93101</v>
      </c>
      <c r="C923" s="688"/>
      <c r="D923" s="688"/>
      <c r="E923" s="688"/>
      <c r="F923" s="36"/>
      <c r="G923" s="342" t="s">
        <v>1508</v>
      </c>
      <c r="I923" s="578">
        <f t="shared" si="339"/>
        <v>0</v>
      </c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</row>
    <row r="924" spans="2:22" s="23" customFormat="1" outlineLevel="3" x14ac:dyDescent="0.2">
      <c r="B924" s="688">
        <v>93102</v>
      </c>
      <c r="C924" s="688"/>
      <c r="D924" s="688"/>
      <c r="E924" s="688"/>
      <c r="F924" s="36"/>
      <c r="G924" s="342" t="s">
        <v>1509</v>
      </c>
      <c r="I924" s="578">
        <f t="shared" si="339"/>
        <v>0</v>
      </c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</row>
    <row r="925" spans="2:22" outlineLevel="2" x14ac:dyDescent="0.2">
      <c r="B925" s="692">
        <v>932</v>
      </c>
      <c r="C925" s="692"/>
      <c r="D925" s="692"/>
      <c r="E925" s="692"/>
      <c r="F925" s="35"/>
      <c r="G925" s="32" t="s">
        <v>1510</v>
      </c>
      <c r="I925" s="583">
        <f t="shared" si="339"/>
        <v>0</v>
      </c>
      <c r="K925" s="198">
        <f t="shared" ref="K925:V925" si="342">SUM(K926)</f>
        <v>0</v>
      </c>
      <c r="L925" s="198">
        <f t="shared" si="342"/>
        <v>0</v>
      </c>
      <c r="M925" s="198">
        <f t="shared" si="342"/>
        <v>0</v>
      </c>
      <c r="N925" s="198">
        <f t="shared" si="342"/>
        <v>0</v>
      </c>
      <c r="O925" s="198">
        <f t="shared" si="342"/>
        <v>0</v>
      </c>
      <c r="P925" s="198">
        <f t="shared" si="342"/>
        <v>0</v>
      </c>
      <c r="Q925" s="198">
        <f t="shared" si="342"/>
        <v>0</v>
      </c>
      <c r="R925" s="198">
        <f t="shared" si="342"/>
        <v>0</v>
      </c>
      <c r="S925" s="198">
        <f t="shared" si="342"/>
        <v>0</v>
      </c>
      <c r="T925" s="198">
        <f t="shared" si="342"/>
        <v>0</v>
      </c>
      <c r="U925" s="198">
        <f t="shared" si="342"/>
        <v>0</v>
      </c>
      <c r="V925" s="198">
        <f t="shared" si="342"/>
        <v>0</v>
      </c>
    </row>
    <row r="926" spans="2:22" s="23" customFormat="1" outlineLevel="3" x14ac:dyDescent="0.2">
      <c r="B926" s="688">
        <v>93201</v>
      </c>
      <c r="C926" s="688"/>
      <c r="D926" s="688"/>
      <c r="E926" s="688"/>
      <c r="F926" s="36"/>
      <c r="G926" s="34" t="s">
        <v>1510</v>
      </c>
      <c r="I926" s="578">
        <f t="shared" si="339"/>
        <v>0</v>
      </c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</row>
    <row r="927" spans="2:22" outlineLevel="1" x14ac:dyDescent="0.2">
      <c r="B927" s="694">
        <v>9400</v>
      </c>
      <c r="C927" s="694"/>
      <c r="D927" s="694"/>
      <c r="E927" s="694"/>
      <c r="F927" s="50"/>
      <c r="G927" s="51" t="s">
        <v>105</v>
      </c>
      <c r="I927" s="582">
        <f t="shared" si="339"/>
        <v>0</v>
      </c>
      <c r="K927" s="200">
        <f t="shared" ref="K927:V927" si="343">SUM(K928,K931)</f>
        <v>0</v>
      </c>
      <c r="L927" s="200">
        <f t="shared" si="343"/>
        <v>0</v>
      </c>
      <c r="M927" s="200">
        <f t="shared" si="343"/>
        <v>0</v>
      </c>
      <c r="N927" s="200">
        <f t="shared" si="343"/>
        <v>0</v>
      </c>
      <c r="O927" s="200">
        <f t="shared" si="343"/>
        <v>0</v>
      </c>
      <c r="P927" s="200">
        <f t="shared" si="343"/>
        <v>0</v>
      </c>
      <c r="Q927" s="200">
        <f t="shared" si="343"/>
        <v>0</v>
      </c>
      <c r="R927" s="200">
        <f t="shared" si="343"/>
        <v>0</v>
      </c>
      <c r="S927" s="200">
        <f t="shared" si="343"/>
        <v>0</v>
      </c>
      <c r="T927" s="200">
        <f t="shared" si="343"/>
        <v>0</v>
      </c>
      <c r="U927" s="200">
        <f t="shared" si="343"/>
        <v>0</v>
      </c>
      <c r="V927" s="200">
        <f t="shared" si="343"/>
        <v>0</v>
      </c>
    </row>
    <row r="928" spans="2:22" outlineLevel="2" x14ac:dyDescent="0.2">
      <c r="B928" s="692">
        <v>941</v>
      </c>
      <c r="C928" s="692"/>
      <c r="D928" s="692"/>
      <c r="E928" s="692"/>
      <c r="F928" s="348"/>
      <c r="G928" s="344" t="s">
        <v>1511</v>
      </c>
      <c r="I928" s="583">
        <f t="shared" si="339"/>
        <v>0</v>
      </c>
      <c r="K928" s="198">
        <f t="shared" ref="K928:V928" si="344">SUM(K929:K930)</f>
        <v>0</v>
      </c>
      <c r="L928" s="198">
        <f t="shared" si="344"/>
        <v>0</v>
      </c>
      <c r="M928" s="198">
        <f t="shared" si="344"/>
        <v>0</v>
      </c>
      <c r="N928" s="198">
        <f t="shared" si="344"/>
        <v>0</v>
      </c>
      <c r="O928" s="198">
        <f t="shared" si="344"/>
        <v>0</v>
      </c>
      <c r="P928" s="198">
        <f t="shared" si="344"/>
        <v>0</v>
      </c>
      <c r="Q928" s="198">
        <f t="shared" si="344"/>
        <v>0</v>
      </c>
      <c r="R928" s="198">
        <f t="shared" si="344"/>
        <v>0</v>
      </c>
      <c r="S928" s="198">
        <f t="shared" si="344"/>
        <v>0</v>
      </c>
      <c r="T928" s="198">
        <f t="shared" si="344"/>
        <v>0</v>
      </c>
      <c r="U928" s="198">
        <f t="shared" si="344"/>
        <v>0</v>
      </c>
      <c r="V928" s="198">
        <f t="shared" si="344"/>
        <v>0</v>
      </c>
    </row>
    <row r="929" spans="1:22" s="23" customFormat="1" outlineLevel="3" x14ac:dyDescent="0.2">
      <c r="B929" s="695">
        <v>94101</v>
      </c>
      <c r="C929" s="695"/>
      <c r="D929" s="695"/>
      <c r="E929" s="695"/>
      <c r="F929" s="345"/>
      <c r="G929" s="346" t="s">
        <v>1512</v>
      </c>
      <c r="I929" s="578">
        <f t="shared" si="339"/>
        <v>0</v>
      </c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</row>
    <row r="930" spans="1:22" s="23" customFormat="1" outlineLevel="3" x14ac:dyDescent="0.2">
      <c r="B930" s="695">
        <v>94102</v>
      </c>
      <c r="C930" s="695"/>
      <c r="D930" s="695"/>
      <c r="E930" s="695"/>
      <c r="F930" s="345"/>
      <c r="G930" s="346" t="s">
        <v>1513</v>
      </c>
      <c r="I930" s="578">
        <f t="shared" si="339"/>
        <v>0</v>
      </c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</row>
    <row r="931" spans="1:22" outlineLevel="2" x14ac:dyDescent="0.2">
      <c r="B931" s="692">
        <v>942</v>
      </c>
      <c r="C931" s="692"/>
      <c r="D931" s="692"/>
      <c r="E931" s="692"/>
      <c r="F931" s="35"/>
      <c r="G931" s="32" t="s">
        <v>1049</v>
      </c>
      <c r="I931" s="583">
        <f t="shared" si="339"/>
        <v>0</v>
      </c>
      <c r="K931" s="198">
        <f t="shared" ref="K931:V931" si="345">SUM(K932)</f>
        <v>0</v>
      </c>
      <c r="L931" s="198">
        <f t="shared" si="345"/>
        <v>0</v>
      </c>
      <c r="M931" s="198">
        <f t="shared" si="345"/>
        <v>0</v>
      </c>
      <c r="N931" s="198">
        <f t="shared" si="345"/>
        <v>0</v>
      </c>
      <c r="O931" s="198">
        <f t="shared" si="345"/>
        <v>0</v>
      </c>
      <c r="P931" s="198">
        <f t="shared" si="345"/>
        <v>0</v>
      </c>
      <c r="Q931" s="198">
        <f t="shared" si="345"/>
        <v>0</v>
      </c>
      <c r="R931" s="198">
        <f t="shared" si="345"/>
        <v>0</v>
      </c>
      <c r="S931" s="198">
        <f t="shared" si="345"/>
        <v>0</v>
      </c>
      <c r="T931" s="198">
        <f t="shared" si="345"/>
        <v>0</v>
      </c>
      <c r="U931" s="198">
        <f t="shared" si="345"/>
        <v>0</v>
      </c>
      <c r="V931" s="198">
        <f t="shared" si="345"/>
        <v>0</v>
      </c>
    </row>
    <row r="932" spans="1:22" s="23" customFormat="1" outlineLevel="3" x14ac:dyDescent="0.2">
      <c r="B932" s="688">
        <v>94201</v>
      </c>
      <c r="C932" s="688"/>
      <c r="D932" s="688"/>
      <c r="E932" s="688"/>
      <c r="F932" s="36"/>
      <c r="G932" s="34" t="s">
        <v>1049</v>
      </c>
      <c r="I932" s="578">
        <f t="shared" si="339"/>
        <v>0</v>
      </c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</row>
    <row r="933" spans="1:22" outlineLevel="1" x14ac:dyDescent="0.2">
      <c r="B933" s="694">
        <v>9500</v>
      </c>
      <c r="C933" s="694"/>
      <c r="D933" s="694"/>
      <c r="E933" s="694"/>
      <c r="F933" s="50"/>
      <c r="G933" s="51" t="s">
        <v>106</v>
      </c>
      <c r="I933" s="582">
        <f t="shared" si="339"/>
        <v>0</v>
      </c>
      <c r="K933" s="200">
        <f t="shared" ref="K933:V934" si="346">SUM(K934)</f>
        <v>0</v>
      </c>
      <c r="L933" s="200">
        <f t="shared" si="346"/>
        <v>0</v>
      </c>
      <c r="M933" s="200">
        <f t="shared" si="346"/>
        <v>0</v>
      </c>
      <c r="N933" s="200">
        <f t="shared" si="346"/>
        <v>0</v>
      </c>
      <c r="O933" s="200">
        <f t="shared" si="346"/>
        <v>0</v>
      </c>
      <c r="P933" s="200">
        <f t="shared" si="346"/>
        <v>0</v>
      </c>
      <c r="Q933" s="200">
        <f t="shared" si="346"/>
        <v>0</v>
      </c>
      <c r="R933" s="200">
        <f t="shared" si="346"/>
        <v>0</v>
      </c>
      <c r="S933" s="200">
        <f t="shared" si="346"/>
        <v>0</v>
      </c>
      <c r="T933" s="200">
        <f t="shared" si="346"/>
        <v>0</v>
      </c>
      <c r="U933" s="200">
        <f t="shared" si="346"/>
        <v>0</v>
      </c>
      <c r="V933" s="200">
        <f t="shared" si="346"/>
        <v>0</v>
      </c>
    </row>
    <row r="934" spans="1:22" outlineLevel="2" x14ac:dyDescent="0.2">
      <c r="B934" s="692">
        <v>951</v>
      </c>
      <c r="C934" s="692"/>
      <c r="D934" s="692"/>
      <c r="E934" s="692"/>
      <c r="F934" s="35"/>
      <c r="G934" s="32" t="s">
        <v>106</v>
      </c>
      <c r="I934" s="583">
        <f t="shared" si="339"/>
        <v>0</v>
      </c>
      <c r="K934" s="198">
        <f t="shared" si="346"/>
        <v>0</v>
      </c>
      <c r="L934" s="198">
        <f t="shared" si="346"/>
        <v>0</v>
      </c>
      <c r="M934" s="198">
        <f t="shared" si="346"/>
        <v>0</v>
      </c>
      <c r="N934" s="198">
        <f t="shared" si="346"/>
        <v>0</v>
      </c>
      <c r="O934" s="198">
        <f t="shared" si="346"/>
        <v>0</v>
      </c>
      <c r="P934" s="198">
        <f t="shared" si="346"/>
        <v>0</v>
      </c>
      <c r="Q934" s="198">
        <f t="shared" si="346"/>
        <v>0</v>
      </c>
      <c r="R934" s="198">
        <f t="shared" si="346"/>
        <v>0</v>
      </c>
      <c r="S934" s="198">
        <f t="shared" si="346"/>
        <v>0</v>
      </c>
      <c r="T934" s="198">
        <f t="shared" si="346"/>
        <v>0</v>
      </c>
      <c r="U934" s="198">
        <f t="shared" si="346"/>
        <v>0</v>
      </c>
      <c r="V934" s="198">
        <f t="shared" si="346"/>
        <v>0</v>
      </c>
    </row>
    <row r="935" spans="1:22" s="23" customFormat="1" outlineLevel="3" x14ac:dyDescent="0.2">
      <c r="B935" s="688">
        <v>95101</v>
      </c>
      <c r="C935" s="688"/>
      <c r="D935" s="688"/>
      <c r="E935" s="688"/>
      <c r="F935" s="36"/>
      <c r="G935" s="34" t="s">
        <v>1050</v>
      </c>
      <c r="I935" s="578">
        <f t="shared" si="339"/>
        <v>0</v>
      </c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</row>
    <row r="936" spans="1:22" outlineLevel="1" x14ac:dyDescent="0.2">
      <c r="B936" s="694">
        <v>9600</v>
      </c>
      <c r="C936" s="694"/>
      <c r="D936" s="694"/>
      <c r="E936" s="694"/>
      <c r="F936" s="50"/>
      <c r="G936" s="51" t="s">
        <v>107</v>
      </c>
      <c r="I936" s="582">
        <f t="shared" si="339"/>
        <v>0</v>
      </c>
      <c r="K936" s="200">
        <f t="shared" ref="K936:V936" si="347">SUM(K937,K939)</f>
        <v>0</v>
      </c>
      <c r="L936" s="200">
        <f t="shared" si="347"/>
        <v>0</v>
      </c>
      <c r="M936" s="200">
        <f t="shared" si="347"/>
        <v>0</v>
      </c>
      <c r="N936" s="200">
        <f t="shared" si="347"/>
        <v>0</v>
      </c>
      <c r="O936" s="200">
        <f t="shared" si="347"/>
        <v>0</v>
      </c>
      <c r="P936" s="200">
        <f t="shared" si="347"/>
        <v>0</v>
      </c>
      <c r="Q936" s="200">
        <f t="shared" si="347"/>
        <v>0</v>
      </c>
      <c r="R936" s="200">
        <f t="shared" si="347"/>
        <v>0</v>
      </c>
      <c r="S936" s="200">
        <f t="shared" si="347"/>
        <v>0</v>
      </c>
      <c r="T936" s="200">
        <f t="shared" si="347"/>
        <v>0</v>
      </c>
      <c r="U936" s="200">
        <f t="shared" si="347"/>
        <v>0</v>
      </c>
      <c r="V936" s="200">
        <f t="shared" si="347"/>
        <v>0</v>
      </c>
    </row>
    <row r="937" spans="1:22" outlineLevel="2" x14ac:dyDescent="0.2">
      <c r="B937" s="692">
        <v>961</v>
      </c>
      <c r="C937" s="692"/>
      <c r="D937" s="692"/>
      <c r="E937" s="692"/>
      <c r="F937" s="35"/>
      <c r="G937" s="344" t="s">
        <v>1514</v>
      </c>
      <c r="I937" s="583">
        <f t="shared" si="339"/>
        <v>0</v>
      </c>
      <c r="K937" s="198">
        <f t="shared" ref="K937:V937" si="348">SUM(K938)</f>
        <v>0</v>
      </c>
      <c r="L937" s="198">
        <f t="shared" si="348"/>
        <v>0</v>
      </c>
      <c r="M937" s="198">
        <f t="shared" si="348"/>
        <v>0</v>
      </c>
      <c r="N937" s="198">
        <f t="shared" si="348"/>
        <v>0</v>
      </c>
      <c r="O937" s="198">
        <f t="shared" si="348"/>
        <v>0</v>
      </c>
      <c r="P937" s="198">
        <f t="shared" si="348"/>
        <v>0</v>
      </c>
      <c r="Q937" s="198">
        <f t="shared" si="348"/>
        <v>0</v>
      </c>
      <c r="R937" s="198">
        <f t="shared" si="348"/>
        <v>0</v>
      </c>
      <c r="S937" s="198">
        <f t="shared" si="348"/>
        <v>0</v>
      </c>
      <c r="T937" s="198">
        <f t="shared" si="348"/>
        <v>0</v>
      </c>
      <c r="U937" s="198">
        <f t="shared" si="348"/>
        <v>0</v>
      </c>
      <c r="V937" s="198">
        <f t="shared" si="348"/>
        <v>0</v>
      </c>
    </row>
    <row r="938" spans="1:22" s="23" customFormat="1" outlineLevel="3" x14ac:dyDescent="0.2">
      <c r="B938" s="688">
        <v>96101</v>
      </c>
      <c r="C938" s="688"/>
      <c r="D938" s="688"/>
      <c r="E938" s="688"/>
      <c r="F938" s="36"/>
      <c r="G938" s="342" t="s">
        <v>1514</v>
      </c>
      <c r="I938" s="578">
        <f t="shared" si="339"/>
        <v>0</v>
      </c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</row>
    <row r="939" spans="1:22" outlineLevel="2" x14ac:dyDescent="0.2">
      <c r="B939" s="692">
        <v>962</v>
      </c>
      <c r="C939" s="692"/>
      <c r="D939" s="692"/>
      <c r="E939" s="692"/>
      <c r="F939" s="35"/>
      <c r="G939" s="344" t="s">
        <v>1515</v>
      </c>
      <c r="I939" s="583">
        <f t="shared" si="339"/>
        <v>0</v>
      </c>
      <c r="K939" s="198">
        <f t="shared" ref="K939:V939" si="349">SUM(K940)</f>
        <v>0</v>
      </c>
      <c r="L939" s="198">
        <f t="shared" si="349"/>
        <v>0</v>
      </c>
      <c r="M939" s="198">
        <f t="shared" si="349"/>
        <v>0</v>
      </c>
      <c r="N939" s="198">
        <f t="shared" si="349"/>
        <v>0</v>
      </c>
      <c r="O939" s="198">
        <f t="shared" si="349"/>
        <v>0</v>
      </c>
      <c r="P939" s="198">
        <f t="shared" si="349"/>
        <v>0</v>
      </c>
      <c r="Q939" s="198">
        <f t="shared" si="349"/>
        <v>0</v>
      </c>
      <c r="R939" s="198">
        <f t="shared" si="349"/>
        <v>0</v>
      </c>
      <c r="S939" s="198">
        <f t="shared" si="349"/>
        <v>0</v>
      </c>
      <c r="T939" s="198">
        <f t="shared" si="349"/>
        <v>0</v>
      </c>
      <c r="U939" s="198">
        <f t="shared" si="349"/>
        <v>0</v>
      </c>
      <c r="V939" s="198">
        <f t="shared" si="349"/>
        <v>0</v>
      </c>
    </row>
    <row r="940" spans="1:22" s="23" customFormat="1" ht="25.5" outlineLevel="3" x14ac:dyDescent="0.2">
      <c r="B940" s="688">
        <v>96201</v>
      </c>
      <c r="C940" s="688"/>
      <c r="D940" s="688"/>
      <c r="E940" s="688"/>
      <c r="F940" s="36"/>
      <c r="G940" s="342" t="s">
        <v>1516</v>
      </c>
      <c r="I940" s="578">
        <f t="shared" si="339"/>
        <v>0</v>
      </c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</row>
    <row r="941" spans="1:22" outlineLevel="1" x14ac:dyDescent="0.2">
      <c r="B941" s="694">
        <v>9900</v>
      </c>
      <c r="C941" s="694"/>
      <c r="D941" s="694"/>
      <c r="E941" s="694"/>
      <c r="F941" s="50"/>
      <c r="G941" s="51" t="s">
        <v>810</v>
      </c>
      <c r="I941" s="582">
        <f t="shared" si="339"/>
        <v>0</v>
      </c>
      <c r="K941" s="200">
        <f t="shared" ref="K941:V942" si="350">SUM(K942)</f>
        <v>0</v>
      </c>
      <c r="L941" s="200">
        <f t="shared" si="350"/>
        <v>0</v>
      </c>
      <c r="M941" s="200">
        <f t="shared" si="350"/>
        <v>0</v>
      </c>
      <c r="N941" s="200">
        <f t="shared" si="350"/>
        <v>0</v>
      </c>
      <c r="O941" s="200">
        <f t="shared" si="350"/>
        <v>0</v>
      </c>
      <c r="P941" s="200">
        <f t="shared" si="350"/>
        <v>0</v>
      </c>
      <c r="Q941" s="200">
        <f t="shared" si="350"/>
        <v>0</v>
      </c>
      <c r="R941" s="200">
        <f t="shared" si="350"/>
        <v>0</v>
      </c>
      <c r="S941" s="200">
        <f t="shared" si="350"/>
        <v>0</v>
      </c>
      <c r="T941" s="200">
        <f t="shared" si="350"/>
        <v>0</v>
      </c>
      <c r="U941" s="200">
        <f t="shared" si="350"/>
        <v>0</v>
      </c>
      <c r="V941" s="200">
        <f t="shared" si="350"/>
        <v>0</v>
      </c>
    </row>
    <row r="942" spans="1:22" outlineLevel="2" x14ac:dyDescent="0.2">
      <c r="B942" s="692">
        <v>991</v>
      </c>
      <c r="C942" s="692"/>
      <c r="D942" s="692"/>
      <c r="E942" s="692"/>
      <c r="F942" s="35"/>
      <c r="G942" s="32" t="s">
        <v>811</v>
      </c>
      <c r="I942" s="583">
        <f t="shared" si="339"/>
        <v>0</v>
      </c>
      <c r="K942" s="198">
        <f t="shared" si="350"/>
        <v>0</v>
      </c>
      <c r="L942" s="198">
        <f t="shared" si="350"/>
        <v>0</v>
      </c>
      <c r="M942" s="198">
        <f t="shared" si="350"/>
        <v>0</v>
      </c>
      <c r="N942" s="198">
        <f t="shared" si="350"/>
        <v>0</v>
      </c>
      <c r="O942" s="198">
        <f t="shared" si="350"/>
        <v>0</v>
      </c>
      <c r="P942" s="198">
        <f t="shared" si="350"/>
        <v>0</v>
      </c>
      <c r="Q942" s="198">
        <f t="shared" si="350"/>
        <v>0</v>
      </c>
      <c r="R942" s="198">
        <f t="shared" si="350"/>
        <v>0</v>
      </c>
      <c r="S942" s="198">
        <f t="shared" si="350"/>
        <v>0</v>
      </c>
      <c r="T942" s="198">
        <f t="shared" si="350"/>
        <v>0</v>
      </c>
      <c r="U942" s="198">
        <f t="shared" si="350"/>
        <v>0</v>
      </c>
      <c r="V942" s="198">
        <f t="shared" si="350"/>
        <v>0</v>
      </c>
    </row>
    <row r="943" spans="1:22" s="23" customFormat="1" outlineLevel="3" x14ac:dyDescent="0.2">
      <c r="B943" s="688">
        <v>99101</v>
      </c>
      <c r="C943" s="688"/>
      <c r="D943" s="688"/>
      <c r="E943" s="688"/>
      <c r="F943" s="36"/>
      <c r="G943" s="34" t="s">
        <v>811</v>
      </c>
      <c r="I943" s="578">
        <f t="shared" si="339"/>
        <v>0</v>
      </c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</row>
    <row r="944" spans="1:22" x14ac:dyDescent="0.2">
      <c r="A944" s="23"/>
      <c r="B944" s="36"/>
      <c r="C944" s="36"/>
      <c r="D944" s="36"/>
      <c r="E944" s="36"/>
      <c r="F944" s="36"/>
      <c r="G944" s="38"/>
      <c r="H944" s="23"/>
      <c r="I944" s="196"/>
    </row>
    <row r="945" spans="1:9" x14ac:dyDescent="0.2">
      <c r="A945" s="23"/>
      <c r="B945" s="36"/>
      <c r="C945" s="36"/>
      <c r="D945" s="36"/>
      <c r="E945" s="36"/>
      <c r="F945" s="36"/>
      <c r="G945" s="38"/>
      <c r="H945" s="23"/>
      <c r="I945" s="193"/>
    </row>
    <row r="946" spans="1:9" x14ac:dyDescent="0.2">
      <c r="A946" s="23"/>
      <c r="B946" s="36"/>
      <c r="C946" s="36"/>
      <c r="D946" s="36"/>
      <c r="E946" s="36"/>
      <c r="F946" s="36"/>
      <c r="G946" s="38"/>
      <c r="H946" s="23"/>
      <c r="I946" s="193"/>
    </row>
    <row r="947" spans="1:9" x14ac:dyDescent="0.2">
      <c r="A947" s="23"/>
      <c r="B947" s="40"/>
      <c r="C947" s="40"/>
      <c r="D947" s="40"/>
      <c r="E947" s="40"/>
      <c r="F947" s="40"/>
      <c r="G947" s="23"/>
      <c r="H947" s="23"/>
      <c r="I947" s="193"/>
    </row>
    <row r="948" spans="1:9" x14ac:dyDescent="0.2">
      <c r="A948" s="23"/>
      <c r="B948" s="40"/>
      <c r="C948" s="40"/>
      <c r="D948" s="40"/>
      <c r="E948" s="40"/>
      <c r="F948" s="40"/>
      <c r="G948" s="23"/>
      <c r="H948" s="23"/>
      <c r="I948" s="193"/>
    </row>
    <row r="949" spans="1:9" x14ac:dyDescent="0.2">
      <c r="A949" s="23"/>
      <c r="B949" s="40"/>
      <c r="C949" s="40"/>
      <c r="D949" s="40"/>
      <c r="E949" s="40"/>
      <c r="F949" s="40"/>
      <c r="G949" s="23"/>
      <c r="H949" s="23"/>
      <c r="I949" s="193"/>
    </row>
    <row r="950" spans="1:9" x14ac:dyDescent="0.2">
      <c r="A950" s="23"/>
      <c r="B950" s="40"/>
      <c r="C950" s="40"/>
      <c r="D950" s="40"/>
      <c r="E950" s="40"/>
      <c r="F950" s="40"/>
      <c r="G950" s="23"/>
      <c r="H950" s="23"/>
      <c r="I950" s="193"/>
    </row>
    <row r="951" spans="1:9" x14ac:dyDescent="0.2">
      <c r="A951" s="23"/>
      <c r="B951" s="707" t="s">
        <v>813</v>
      </c>
      <c r="C951" s="707"/>
      <c r="D951" s="707"/>
      <c r="E951" s="707"/>
      <c r="F951" s="707"/>
      <c r="G951" s="707"/>
      <c r="H951" s="707"/>
      <c r="I951" s="707"/>
    </row>
    <row r="952" spans="1:9" x14ac:dyDescent="0.2">
      <c r="A952" s="23"/>
      <c r="B952" s="52"/>
      <c r="C952" s="52"/>
      <c r="D952" s="52"/>
      <c r="E952" s="52"/>
      <c r="F952" s="40"/>
      <c r="G952" s="23"/>
      <c r="H952" s="23"/>
      <c r="I952" s="193"/>
    </row>
    <row r="953" spans="1:9" x14ac:dyDescent="0.2">
      <c r="A953" s="23"/>
      <c r="B953" s="53"/>
      <c r="C953" s="53"/>
      <c r="D953" s="53"/>
      <c r="E953" s="53"/>
      <c r="F953" s="40"/>
      <c r="G953" s="23"/>
      <c r="H953" s="23"/>
      <c r="I953" s="193"/>
    </row>
    <row r="954" spans="1:9" x14ac:dyDescent="0.2">
      <c r="A954" s="23"/>
      <c r="B954" s="54"/>
      <c r="C954" s="53"/>
      <c r="D954" s="53"/>
      <c r="E954" s="53"/>
      <c r="F954" s="40"/>
      <c r="G954" s="23"/>
      <c r="H954" s="23"/>
      <c r="I954" s="193"/>
    </row>
    <row r="955" spans="1:9" x14ac:dyDescent="0.2">
      <c r="A955" s="23"/>
      <c r="B955" s="53"/>
      <c r="C955" s="53"/>
      <c r="D955" s="53"/>
      <c r="E955" s="53"/>
      <c r="F955" s="40"/>
      <c r="G955" s="23"/>
      <c r="H955" s="23"/>
      <c r="I955" s="193"/>
    </row>
    <row r="956" spans="1:9" x14ac:dyDescent="0.2">
      <c r="A956" s="23"/>
      <c r="B956" s="55"/>
      <c r="C956" s="56"/>
      <c r="D956" s="56"/>
      <c r="E956" s="57"/>
      <c r="F956" s="40"/>
      <c r="G956" s="23"/>
      <c r="H956" s="23"/>
      <c r="I956" s="193"/>
    </row>
    <row r="957" spans="1:9" x14ac:dyDescent="0.2">
      <c r="A957" s="23"/>
      <c r="B957" s="58"/>
      <c r="C957" s="53"/>
      <c r="D957" s="53"/>
      <c r="E957" s="53"/>
      <c r="F957" s="40"/>
      <c r="G957" s="23"/>
      <c r="H957" s="23"/>
      <c r="I957" s="193"/>
    </row>
    <row r="958" spans="1:9" hidden="1" x14ac:dyDescent="0.2">
      <c r="A958" s="23"/>
      <c r="B958" s="59"/>
      <c r="C958" s="33"/>
      <c r="D958" s="33"/>
      <c r="E958" s="33"/>
      <c r="F958" s="40"/>
      <c r="G958" s="23"/>
      <c r="H958" s="23"/>
      <c r="I958" s="193"/>
    </row>
    <row r="959" spans="1:9" hidden="1" x14ac:dyDescent="0.2">
      <c r="A959" s="23"/>
      <c r="B959" s="59"/>
      <c r="C959" s="33"/>
      <c r="D959" s="33"/>
      <c r="E959" s="33"/>
      <c r="F959" s="40"/>
      <c r="G959" s="23"/>
      <c r="H959" s="23"/>
      <c r="I959" s="193"/>
    </row>
    <row r="960" spans="1:9" hidden="1" x14ac:dyDescent="0.2">
      <c r="A960" s="23"/>
      <c r="B960" s="59"/>
      <c r="C960" s="33"/>
      <c r="D960" s="33"/>
      <c r="E960" s="33"/>
      <c r="F960" s="40"/>
      <c r="G960" s="23"/>
      <c r="H960" s="23"/>
      <c r="I960" s="193"/>
    </row>
    <row r="961" spans="2:9" hidden="1" x14ac:dyDescent="0.2">
      <c r="B961" s="59"/>
      <c r="C961" s="33"/>
      <c r="D961" s="33"/>
      <c r="E961" s="33"/>
      <c r="F961" s="40"/>
      <c r="G961" s="23"/>
      <c r="H961" s="23"/>
      <c r="I961" s="193"/>
    </row>
    <row r="962" spans="2:9" hidden="1" x14ac:dyDescent="0.2">
      <c r="B962" s="60"/>
      <c r="C962" s="30"/>
      <c r="D962" s="30"/>
      <c r="E962" s="30"/>
    </row>
    <row r="963" spans="2:9" hidden="1" x14ac:dyDescent="0.2">
      <c r="B963" s="60"/>
      <c r="C963" s="30"/>
      <c r="D963" s="30"/>
      <c r="E963" s="30"/>
    </row>
    <row r="964" spans="2:9" hidden="1" x14ac:dyDescent="0.2">
      <c r="B964" s="60"/>
      <c r="C964" s="30"/>
      <c r="D964" s="30"/>
      <c r="E964" s="30"/>
    </row>
    <row r="965" spans="2:9" hidden="1" x14ac:dyDescent="0.2">
      <c r="B965" s="60"/>
      <c r="C965" s="30"/>
      <c r="D965" s="30"/>
      <c r="E965" s="30"/>
    </row>
    <row r="966" spans="2:9" hidden="1" x14ac:dyDescent="0.2">
      <c r="B966" s="60"/>
      <c r="C966" s="30"/>
      <c r="D966" s="30"/>
      <c r="E966" s="30"/>
    </row>
  </sheetData>
  <mergeCells count="940">
    <mergeCell ref="G2:G3"/>
    <mergeCell ref="G5:G6"/>
    <mergeCell ref="B17:E17"/>
    <mergeCell ref="B19:E19"/>
    <mergeCell ref="B20:E20"/>
    <mergeCell ref="B21:E21"/>
    <mergeCell ref="B22:E22"/>
    <mergeCell ref="B23:E23"/>
    <mergeCell ref="J1:W1"/>
    <mergeCell ref="J2:W2"/>
    <mergeCell ref="J3:W3"/>
    <mergeCell ref="J4:W4"/>
    <mergeCell ref="J5:W5"/>
    <mergeCell ref="J6:W6"/>
    <mergeCell ref="J8:W8"/>
    <mergeCell ref="J9:W9"/>
    <mergeCell ref="B10:I10"/>
    <mergeCell ref="B8:I9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B357:E357"/>
    <mergeCell ref="B358:E358"/>
    <mergeCell ref="B359:E359"/>
    <mergeCell ref="B360:E360"/>
    <mergeCell ref="B361:E361"/>
    <mergeCell ref="B362:E362"/>
    <mergeCell ref="B363:E363"/>
    <mergeCell ref="B364:E364"/>
    <mergeCell ref="B365:E365"/>
    <mergeCell ref="B366:E366"/>
    <mergeCell ref="B367:E367"/>
    <mergeCell ref="B368:E368"/>
    <mergeCell ref="B369:E369"/>
    <mergeCell ref="B370:E370"/>
    <mergeCell ref="B371:E371"/>
    <mergeCell ref="B372:E372"/>
    <mergeCell ref="B373:E373"/>
    <mergeCell ref="B374:E374"/>
    <mergeCell ref="B375:E375"/>
    <mergeCell ref="B376:E376"/>
    <mergeCell ref="B377:E377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394:E394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405:E405"/>
    <mergeCell ref="B406:E406"/>
    <mergeCell ref="B407:E407"/>
    <mergeCell ref="B408:E408"/>
    <mergeCell ref="B409:E409"/>
    <mergeCell ref="B410:E410"/>
    <mergeCell ref="B411:E411"/>
    <mergeCell ref="B412:E412"/>
    <mergeCell ref="B413:E413"/>
    <mergeCell ref="B414:E414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B428:E428"/>
    <mergeCell ref="B429:E429"/>
    <mergeCell ref="B430:E430"/>
    <mergeCell ref="B431:E431"/>
    <mergeCell ref="B432:E432"/>
    <mergeCell ref="B433:E433"/>
    <mergeCell ref="B434:E434"/>
    <mergeCell ref="B435:E435"/>
    <mergeCell ref="B436:E436"/>
    <mergeCell ref="B437:E437"/>
    <mergeCell ref="B438:E438"/>
    <mergeCell ref="B439:E439"/>
    <mergeCell ref="B440:E440"/>
    <mergeCell ref="B441:E441"/>
    <mergeCell ref="B442:E442"/>
    <mergeCell ref="B443:E443"/>
    <mergeCell ref="B444:E444"/>
    <mergeCell ref="B445:E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54:E454"/>
    <mergeCell ref="B455:E455"/>
    <mergeCell ref="B456:E456"/>
    <mergeCell ref="B457:E457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468:E468"/>
    <mergeCell ref="B469:E469"/>
    <mergeCell ref="B470:E470"/>
    <mergeCell ref="B471:E471"/>
    <mergeCell ref="B472:E472"/>
    <mergeCell ref="B473:E473"/>
    <mergeCell ref="B474:E474"/>
    <mergeCell ref="B475:E475"/>
    <mergeCell ref="B476:E476"/>
    <mergeCell ref="B477:E477"/>
    <mergeCell ref="B478:E478"/>
    <mergeCell ref="B479:E479"/>
    <mergeCell ref="B480:E480"/>
    <mergeCell ref="B481:E481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95:E495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504:E504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23:E523"/>
    <mergeCell ref="B524:E524"/>
    <mergeCell ref="B525:E525"/>
    <mergeCell ref="B526:E526"/>
    <mergeCell ref="B527:E527"/>
    <mergeCell ref="B528:E528"/>
    <mergeCell ref="B529:E529"/>
    <mergeCell ref="B530:E530"/>
    <mergeCell ref="B531:E531"/>
    <mergeCell ref="B532:E532"/>
    <mergeCell ref="B533:E533"/>
    <mergeCell ref="B534:E534"/>
    <mergeCell ref="B535:E535"/>
    <mergeCell ref="B536:E536"/>
    <mergeCell ref="B537:E537"/>
    <mergeCell ref="B538:E538"/>
    <mergeCell ref="B539:E539"/>
    <mergeCell ref="B540:E540"/>
    <mergeCell ref="B541:E541"/>
    <mergeCell ref="B542:E542"/>
    <mergeCell ref="B543:E543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67:E567"/>
    <mergeCell ref="B568:E568"/>
    <mergeCell ref="B569:E569"/>
    <mergeCell ref="B570:E570"/>
    <mergeCell ref="B571:E571"/>
    <mergeCell ref="B572:E572"/>
    <mergeCell ref="B573:E573"/>
    <mergeCell ref="B574:E574"/>
    <mergeCell ref="B575:E575"/>
    <mergeCell ref="B576:E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6:E596"/>
    <mergeCell ref="B597:E597"/>
    <mergeCell ref="B598:E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1:E661"/>
    <mergeCell ref="B662:E662"/>
    <mergeCell ref="B663:E663"/>
    <mergeCell ref="B664:E664"/>
    <mergeCell ref="B665:E665"/>
    <mergeCell ref="B666:E666"/>
    <mergeCell ref="B667:E667"/>
    <mergeCell ref="B668:E668"/>
    <mergeCell ref="B669:E669"/>
    <mergeCell ref="B670:E670"/>
    <mergeCell ref="B671:E671"/>
    <mergeCell ref="B672:E672"/>
    <mergeCell ref="B673:E673"/>
    <mergeCell ref="B674:E674"/>
    <mergeCell ref="B675:E675"/>
    <mergeCell ref="B676:E676"/>
    <mergeCell ref="B677:E677"/>
    <mergeCell ref="B678:E678"/>
    <mergeCell ref="B679:E679"/>
    <mergeCell ref="B680:E680"/>
    <mergeCell ref="B681:E681"/>
    <mergeCell ref="B682:E682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E743"/>
    <mergeCell ref="B744:E744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B759:E759"/>
    <mergeCell ref="B760:E760"/>
    <mergeCell ref="B761:E761"/>
    <mergeCell ref="B762:E762"/>
    <mergeCell ref="B763:E763"/>
    <mergeCell ref="B764:E764"/>
    <mergeCell ref="B765:E765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83:E783"/>
    <mergeCell ref="B784:E784"/>
    <mergeCell ref="B785:E785"/>
    <mergeCell ref="B786:E786"/>
    <mergeCell ref="B787:E787"/>
    <mergeCell ref="B788:E788"/>
    <mergeCell ref="B789:E789"/>
    <mergeCell ref="B790:E790"/>
    <mergeCell ref="B791:E791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810:E810"/>
    <mergeCell ref="B811:E811"/>
    <mergeCell ref="B812:E812"/>
    <mergeCell ref="B813:E813"/>
    <mergeCell ref="B814:E814"/>
    <mergeCell ref="B815:E815"/>
    <mergeCell ref="B816:E816"/>
    <mergeCell ref="B817:E817"/>
    <mergeCell ref="B818:E818"/>
    <mergeCell ref="B819:E819"/>
    <mergeCell ref="B820:E820"/>
    <mergeCell ref="B821:E821"/>
    <mergeCell ref="B822:E822"/>
    <mergeCell ref="B823:E823"/>
    <mergeCell ref="B824:E824"/>
    <mergeCell ref="B825:E825"/>
    <mergeCell ref="B826:E826"/>
    <mergeCell ref="B827:E827"/>
    <mergeCell ref="B828:E828"/>
    <mergeCell ref="B829:E829"/>
    <mergeCell ref="B830:E830"/>
    <mergeCell ref="B831:E831"/>
    <mergeCell ref="B832:E832"/>
    <mergeCell ref="B833:E833"/>
    <mergeCell ref="B834:E834"/>
    <mergeCell ref="B835:E835"/>
    <mergeCell ref="B836:E836"/>
    <mergeCell ref="B837:E837"/>
    <mergeCell ref="B838:E838"/>
    <mergeCell ref="B839:E839"/>
    <mergeCell ref="B840:E840"/>
    <mergeCell ref="B841:E841"/>
    <mergeCell ref="B842:E842"/>
    <mergeCell ref="B843:E843"/>
    <mergeCell ref="B844:E844"/>
    <mergeCell ref="B845:E845"/>
    <mergeCell ref="B846:E846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B868:E868"/>
    <mergeCell ref="B869:E869"/>
    <mergeCell ref="B870:E870"/>
    <mergeCell ref="B871:E871"/>
    <mergeCell ref="B872:E872"/>
    <mergeCell ref="B873:E873"/>
    <mergeCell ref="B874:E874"/>
    <mergeCell ref="B875:E875"/>
    <mergeCell ref="B876:E876"/>
    <mergeCell ref="B877:E877"/>
    <mergeCell ref="B878:E878"/>
    <mergeCell ref="B879:E879"/>
    <mergeCell ref="B880:E880"/>
    <mergeCell ref="B881:E881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902:E902"/>
    <mergeCell ref="B903:E903"/>
    <mergeCell ref="B904:E904"/>
    <mergeCell ref="B905:E905"/>
    <mergeCell ref="B917:E917"/>
    <mergeCell ref="B918:E918"/>
    <mergeCell ref="B919:E919"/>
    <mergeCell ref="B920:E920"/>
    <mergeCell ref="B921:E921"/>
    <mergeCell ref="B922:E922"/>
    <mergeCell ref="B923:E923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51:I951"/>
    <mergeCell ref="B15:E15"/>
    <mergeCell ref="B942:E942"/>
    <mergeCell ref="B943:E943"/>
    <mergeCell ref="B933:E933"/>
    <mergeCell ref="B934:E934"/>
    <mergeCell ref="B935:E935"/>
    <mergeCell ref="B936:E936"/>
    <mergeCell ref="B937:E937"/>
    <mergeCell ref="B938:E938"/>
    <mergeCell ref="B939:E939"/>
    <mergeCell ref="B940:E940"/>
    <mergeCell ref="B941:E941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15:E915"/>
    <mergeCell ref="B916:E91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4" fitToHeight="0" pageOrder="overThenDown" orientation="landscape" verticalDpi="0" r:id="rId1"/>
  <headerFooter>
    <oddFooter>&amp;CPágina &amp;P de &amp;N</oddFooter>
  </headerFooter>
  <colBreaks count="1" manualBreakCount="1">
    <brk id="1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="90" zoomScaleNormal="90" workbookViewId="0">
      <pane xSplit="3" ySplit="8" topLeftCell="E9" activePane="bottomRight" state="frozen"/>
      <selection pane="bottomLeft" activeCell="A6" sqref="A6"/>
      <selection pane="topRight" activeCell="D1" sqref="D1"/>
      <selection pane="bottomRight" activeCell="C2" sqref="C2:H2"/>
    </sheetView>
  </sheetViews>
  <sheetFormatPr defaultColWidth="0" defaultRowHeight="15" zeroHeight="1" x14ac:dyDescent="0.2"/>
  <cols>
    <col min="1" max="1" width="3.359375" style="277" customWidth="1"/>
    <col min="2" max="2" width="6.05078125" style="185" customWidth="1"/>
    <col min="3" max="3" width="59.0546875" customWidth="1"/>
    <col min="4" max="4" width="20.984375" customWidth="1"/>
    <col min="5" max="5" width="17.62109375" customWidth="1"/>
    <col min="6" max="6" width="39.27734375" customWidth="1"/>
    <col min="7" max="7" width="13.046875" customWidth="1"/>
    <col min="8" max="8" width="17.21875" customWidth="1"/>
    <col min="9" max="9" width="4.83984375" customWidth="1"/>
    <col min="10" max="16384" width="11.43359375" hidden="1"/>
  </cols>
  <sheetData>
    <row r="1" spans="1:8" s="162" customFormat="1" ht="9.6" customHeight="1" x14ac:dyDescent="0.15">
      <c r="A1" s="640"/>
      <c r="B1" s="210"/>
      <c r="F1" s="211"/>
    </row>
    <row r="2" spans="1:8" s="162" customFormat="1" ht="18" x14ac:dyDescent="0.2">
      <c r="A2" s="640"/>
      <c r="B2" s="210"/>
      <c r="C2" s="659" t="s">
        <v>1065</v>
      </c>
      <c r="D2" s="659"/>
      <c r="E2" s="659"/>
      <c r="F2" s="659"/>
      <c r="G2" s="659"/>
      <c r="H2" s="659"/>
    </row>
    <row r="3" spans="1:8" s="162" customFormat="1" ht="18" x14ac:dyDescent="0.2">
      <c r="A3" s="640"/>
      <c r="B3" s="210"/>
      <c r="C3" s="659" t="s">
        <v>1066</v>
      </c>
      <c r="D3" s="659"/>
      <c r="E3" s="659"/>
      <c r="F3" s="659"/>
      <c r="G3" s="659"/>
      <c r="H3" s="659"/>
    </row>
    <row r="4" spans="1:8" s="162" customFormat="1" ht="15" customHeight="1" x14ac:dyDescent="0.2">
      <c r="A4" s="640"/>
      <c r="B4" s="210"/>
      <c r="C4" s="659" t="s">
        <v>1067</v>
      </c>
      <c r="D4" s="659"/>
      <c r="E4" s="659"/>
      <c r="F4" s="659"/>
      <c r="G4" s="659"/>
      <c r="H4" s="659"/>
    </row>
    <row r="5" spans="1:8" s="162" customFormat="1" ht="13.5" x14ac:dyDescent="0.15">
      <c r="A5" s="640"/>
      <c r="B5" s="210"/>
      <c r="F5" s="211"/>
    </row>
    <row r="6" spans="1:8" s="23" customFormat="1" ht="45" customHeight="1" x14ac:dyDescent="0.2">
      <c r="A6" s="641"/>
      <c r="B6" s="184"/>
      <c r="C6" s="651" t="s">
        <v>894</v>
      </c>
      <c r="D6" s="651"/>
      <c r="E6" s="651"/>
      <c r="F6" s="651"/>
      <c r="G6" s="651"/>
      <c r="H6" s="651"/>
    </row>
    <row r="7" spans="1:8" ht="13.15" customHeight="1" thickBot="1" x14ac:dyDescent="0.25"/>
    <row r="8" spans="1:8" ht="57" customHeight="1" thickBot="1" x14ac:dyDescent="0.25">
      <c r="B8" s="6" t="s">
        <v>905</v>
      </c>
      <c r="C8" s="6" t="s">
        <v>0</v>
      </c>
      <c r="D8" s="6" t="s">
        <v>1</v>
      </c>
      <c r="E8" s="6" t="s">
        <v>2</v>
      </c>
      <c r="F8" s="6" t="s">
        <v>3</v>
      </c>
      <c r="G8" s="7" t="s">
        <v>4</v>
      </c>
      <c r="H8" s="8" t="s">
        <v>34</v>
      </c>
    </row>
    <row r="9" spans="1:8" ht="8.4499999999999993" customHeight="1" thickBot="1" x14ac:dyDescent="0.25">
      <c r="B9" s="202"/>
      <c r="C9" s="202"/>
      <c r="D9" s="202"/>
      <c r="E9" s="202"/>
      <c r="F9" s="202"/>
      <c r="G9" s="202"/>
      <c r="H9" s="8"/>
    </row>
    <row r="10" spans="1:8" x14ac:dyDescent="0.2">
      <c r="B10" s="649" t="s">
        <v>8</v>
      </c>
      <c r="C10" s="649"/>
      <c r="D10" s="649"/>
      <c r="E10" s="649"/>
      <c r="F10" s="649"/>
      <c r="G10" s="649"/>
      <c r="H10" s="650"/>
    </row>
    <row r="11" spans="1:8" ht="27.75" x14ac:dyDescent="0.2">
      <c r="B11" s="287"/>
      <c r="C11" s="313" t="s">
        <v>1080</v>
      </c>
      <c r="D11" s="653" t="s">
        <v>9</v>
      </c>
      <c r="E11" s="653" t="s">
        <v>10</v>
      </c>
      <c r="F11" s="654" t="s">
        <v>11</v>
      </c>
      <c r="G11" s="652" t="s">
        <v>7</v>
      </c>
      <c r="H11" s="652" t="s">
        <v>7</v>
      </c>
    </row>
    <row r="12" spans="1:8" ht="30.75" x14ac:dyDescent="0.2">
      <c r="B12" s="209" t="s">
        <v>1081</v>
      </c>
      <c r="C12" s="11" t="s">
        <v>1660</v>
      </c>
      <c r="D12" s="653"/>
      <c r="E12" s="653"/>
      <c r="F12" s="654"/>
      <c r="G12" s="652"/>
      <c r="H12" s="652"/>
    </row>
    <row r="13" spans="1:8" ht="17.25" x14ac:dyDescent="0.2">
      <c r="B13" s="209" t="s">
        <v>1082</v>
      </c>
      <c r="C13" s="11" t="s">
        <v>1662</v>
      </c>
      <c r="D13" s="653"/>
      <c r="E13" s="653"/>
      <c r="F13" s="654"/>
      <c r="G13" s="652"/>
      <c r="H13" s="652"/>
    </row>
    <row r="14" spans="1:8" ht="30.75" x14ac:dyDescent="0.2">
      <c r="B14" s="403" t="s">
        <v>1111</v>
      </c>
      <c r="C14" s="11" t="s">
        <v>1661</v>
      </c>
      <c r="D14" s="653"/>
      <c r="E14" s="653"/>
      <c r="F14" s="654"/>
      <c r="G14" s="652"/>
      <c r="H14" s="652"/>
    </row>
    <row r="15" spans="1:8" ht="19.149999999999999" customHeight="1" x14ac:dyDescent="0.2">
      <c r="B15" s="287"/>
      <c r="C15" s="11" t="s">
        <v>1664</v>
      </c>
      <c r="D15" s="653"/>
      <c r="E15" s="653"/>
      <c r="F15" s="654"/>
      <c r="G15" s="652"/>
      <c r="H15" s="652"/>
    </row>
    <row r="16" spans="1:8" x14ac:dyDescent="0.2">
      <c r="B16" s="403" t="s">
        <v>1083</v>
      </c>
      <c r="C16" s="11" t="s">
        <v>1665</v>
      </c>
      <c r="D16" s="653"/>
      <c r="E16" s="653"/>
      <c r="F16" s="654"/>
      <c r="G16" s="652"/>
      <c r="H16" s="652"/>
    </row>
    <row r="17" spans="2:8" x14ac:dyDescent="0.2">
      <c r="B17" s="403" t="s">
        <v>1084</v>
      </c>
      <c r="C17" s="11" t="s">
        <v>1079</v>
      </c>
      <c r="D17" s="653"/>
      <c r="E17" s="653"/>
      <c r="F17" s="654"/>
      <c r="G17" s="652"/>
      <c r="H17" s="652"/>
    </row>
    <row r="18" spans="2:8" ht="27.75" x14ac:dyDescent="0.2">
      <c r="B18" s="287"/>
      <c r="C18" s="11" t="s">
        <v>1092</v>
      </c>
      <c r="D18" s="653"/>
      <c r="E18" s="653"/>
      <c r="F18" s="654"/>
      <c r="G18" s="652"/>
      <c r="H18" s="652"/>
    </row>
    <row r="19" spans="2:8" x14ac:dyDescent="0.2">
      <c r="B19" s="287"/>
      <c r="C19" s="314" t="s">
        <v>1100</v>
      </c>
      <c r="D19" s="653" t="s">
        <v>12</v>
      </c>
      <c r="E19" s="653" t="s">
        <v>10</v>
      </c>
      <c r="F19" s="654" t="s">
        <v>13</v>
      </c>
      <c r="G19" s="652" t="s">
        <v>7</v>
      </c>
      <c r="H19" s="652" t="s">
        <v>7</v>
      </c>
    </row>
    <row r="20" spans="2:8" ht="20.45" customHeight="1" x14ac:dyDescent="0.2">
      <c r="B20" s="403" t="s">
        <v>1085</v>
      </c>
      <c r="C20" s="11" t="s">
        <v>1666</v>
      </c>
      <c r="D20" s="653"/>
      <c r="E20" s="653"/>
      <c r="F20" s="654"/>
      <c r="G20" s="652"/>
      <c r="H20" s="652"/>
    </row>
    <row r="21" spans="2:8" x14ac:dyDescent="0.2">
      <c r="B21" s="403" t="s">
        <v>1086</v>
      </c>
      <c r="C21" s="11" t="s">
        <v>1667</v>
      </c>
      <c r="D21" s="653"/>
      <c r="E21" s="653"/>
      <c r="F21" s="654"/>
      <c r="G21" s="652"/>
      <c r="H21" s="652"/>
    </row>
    <row r="22" spans="2:8" ht="27.75" x14ac:dyDescent="0.2">
      <c r="B22" s="212" t="s">
        <v>1051</v>
      </c>
      <c r="C22" s="639" t="s">
        <v>1218</v>
      </c>
      <c r="D22" s="2" t="s">
        <v>12</v>
      </c>
      <c r="E22" s="2" t="s">
        <v>10</v>
      </c>
      <c r="F22" s="4" t="s">
        <v>14</v>
      </c>
      <c r="G22" s="3" t="s">
        <v>7</v>
      </c>
      <c r="H22" s="3" t="s">
        <v>7</v>
      </c>
    </row>
    <row r="23" spans="2:8" ht="27.75" x14ac:dyDescent="0.2">
      <c r="B23" s="212" t="s">
        <v>1054</v>
      </c>
      <c r="C23" s="11" t="s">
        <v>1103</v>
      </c>
      <c r="D23" s="2" t="s">
        <v>12</v>
      </c>
      <c r="E23" s="2" t="s">
        <v>10</v>
      </c>
      <c r="F23" s="4" t="s">
        <v>15</v>
      </c>
      <c r="G23" s="3" t="s">
        <v>7</v>
      </c>
      <c r="H23" s="3" t="s">
        <v>7</v>
      </c>
    </row>
    <row r="24" spans="2:8" ht="27.75" x14ac:dyDescent="0.2">
      <c r="B24" s="212" t="s">
        <v>1055</v>
      </c>
      <c r="C24" s="11" t="s">
        <v>1104</v>
      </c>
      <c r="D24" s="2" t="s">
        <v>12</v>
      </c>
      <c r="E24" s="2" t="s">
        <v>10</v>
      </c>
      <c r="F24" s="4" t="s">
        <v>16</v>
      </c>
      <c r="G24" s="3" t="s">
        <v>7</v>
      </c>
      <c r="H24" s="3" t="s">
        <v>7</v>
      </c>
    </row>
    <row r="25" spans="2:8" ht="27.75" x14ac:dyDescent="0.2">
      <c r="B25" s="212" t="s">
        <v>1056</v>
      </c>
      <c r="C25" s="11" t="s">
        <v>1217</v>
      </c>
      <c r="D25" s="2" t="s">
        <v>12</v>
      </c>
      <c r="E25" s="2" t="s">
        <v>10</v>
      </c>
      <c r="F25" s="4" t="s">
        <v>17</v>
      </c>
      <c r="G25" s="3" t="s">
        <v>7</v>
      </c>
      <c r="H25" s="3" t="s">
        <v>7</v>
      </c>
    </row>
    <row r="26" spans="2:8" ht="27.75" x14ac:dyDescent="0.2">
      <c r="B26" s="212" t="s">
        <v>1057</v>
      </c>
      <c r="C26" s="11" t="s">
        <v>1668</v>
      </c>
      <c r="D26" s="2" t="s">
        <v>12</v>
      </c>
      <c r="E26" s="2" t="s">
        <v>10</v>
      </c>
      <c r="F26" s="266" t="s">
        <v>18</v>
      </c>
      <c r="G26" s="3" t="s">
        <v>7</v>
      </c>
      <c r="H26" s="3" t="s">
        <v>7</v>
      </c>
    </row>
    <row r="27" spans="2:8" ht="27.75" x14ac:dyDescent="0.2">
      <c r="B27" s="212" t="s">
        <v>1058</v>
      </c>
      <c r="C27" s="11" t="s">
        <v>1669</v>
      </c>
      <c r="D27" s="2" t="s">
        <v>12</v>
      </c>
      <c r="E27" s="2" t="s">
        <v>10</v>
      </c>
      <c r="F27" s="4" t="s">
        <v>19</v>
      </c>
      <c r="G27" s="3" t="s">
        <v>7</v>
      </c>
      <c r="H27" s="3" t="s">
        <v>7</v>
      </c>
    </row>
    <row r="28" spans="2:8" x14ac:dyDescent="0.2">
      <c r="B28" s="212" t="s">
        <v>1059</v>
      </c>
      <c r="C28" s="11" t="s">
        <v>1670</v>
      </c>
      <c r="D28" s="2"/>
      <c r="E28" s="2"/>
      <c r="F28" s="4"/>
      <c r="G28" s="3"/>
      <c r="H28" s="3"/>
    </row>
    <row r="29" spans="2:8" ht="27.75" x14ac:dyDescent="0.2">
      <c r="B29" s="403" t="s">
        <v>1060</v>
      </c>
      <c r="C29" s="10" t="s">
        <v>1671</v>
      </c>
      <c r="D29" s="1" t="s">
        <v>24</v>
      </c>
      <c r="E29" s="2" t="s">
        <v>10</v>
      </c>
      <c r="F29" s="4" t="s">
        <v>25</v>
      </c>
      <c r="G29" s="3" t="s">
        <v>7</v>
      </c>
      <c r="H29" s="5" t="s">
        <v>22</v>
      </c>
    </row>
    <row r="30" spans="2:8" ht="15" customHeight="1" x14ac:dyDescent="0.2">
      <c r="B30" s="647" t="s">
        <v>26</v>
      </c>
      <c r="C30" s="647"/>
      <c r="D30" s="647"/>
      <c r="E30" s="647"/>
      <c r="F30" s="647"/>
      <c r="G30" s="647"/>
      <c r="H30" s="648"/>
    </row>
    <row r="31" spans="2:8" ht="27.75" x14ac:dyDescent="0.2">
      <c r="B31" s="403" t="s">
        <v>1061</v>
      </c>
      <c r="C31" s="9" t="s">
        <v>877</v>
      </c>
      <c r="D31" s="1" t="s">
        <v>27</v>
      </c>
      <c r="E31" s="2" t="s">
        <v>5</v>
      </c>
      <c r="F31" s="2" t="s">
        <v>6</v>
      </c>
      <c r="G31" s="3" t="s">
        <v>7</v>
      </c>
      <c r="H31" s="3" t="s">
        <v>7</v>
      </c>
    </row>
    <row r="32" spans="2:8" ht="27.75" x14ac:dyDescent="0.2">
      <c r="B32" s="403" t="s">
        <v>1612</v>
      </c>
      <c r="C32" s="9" t="s">
        <v>878</v>
      </c>
      <c r="D32" s="1" t="s">
        <v>28</v>
      </c>
      <c r="E32" s="2" t="s">
        <v>5</v>
      </c>
      <c r="F32" s="2" t="s">
        <v>6</v>
      </c>
      <c r="G32" s="3" t="s">
        <v>7</v>
      </c>
      <c r="H32" s="3" t="s">
        <v>7</v>
      </c>
    </row>
    <row r="33" spans="2:8" x14ac:dyDescent="0.2">
      <c r="B33" s="287"/>
      <c r="C33" s="9" t="s">
        <v>1088</v>
      </c>
      <c r="D33" s="655" t="s">
        <v>29</v>
      </c>
      <c r="E33" s="658" t="s">
        <v>10</v>
      </c>
      <c r="F33" s="654" t="s">
        <v>30</v>
      </c>
      <c r="G33" s="652" t="s">
        <v>7</v>
      </c>
      <c r="H33" s="652" t="s">
        <v>7</v>
      </c>
    </row>
    <row r="34" spans="2:8" x14ac:dyDescent="0.2">
      <c r="B34" s="403" t="s">
        <v>1613</v>
      </c>
      <c r="C34" s="9" t="s">
        <v>1089</v>
      </c>
      <c r="D34" s="655"/>
      <c r="E34" s="658"/>
      <c r="F34" s="654"/>
      <c r="G34" s="652"/>
      <c r="H34" s="652"/>
    </row>
    <row r="35" spans="2:8" x14ac:dyDescent="0.2">
      <c r="B35" s="403" t="s">
        <v>1614</v>
      </c>
      <c r="C35" s="9" t="s">
        <v>1087</v>
      </c>
      <c r="D35" s="655"/>
      <c r="E35" s="658"/>
      <c r="F35" s="654"/>
      <c r="G35" s="652"/>
      <c r="H35" s="652"/>
    </row>
    <row r="36" spans="2:8" x14ac:dyDescent="0.2">
      <c r="B36" s="287"/>
      <c r="C36" s="9" t="s">
        <v>1090</v>
      </c>
      <c r="D36" s="655" t="s">
        <v>1053</v>
      </c>
      <c r="E36" s="658" t="s">
        <v>10</v>
      </c>
      <c r="F36" s="660" t="s">
        <v>30</v>
      </c>
      <c r="G36" s="652" t="s">
        <v>7</v>
      </c>
      <c r="H36" s="652" t="s">
        <v>7</v>
      </c>
    </row>
    <row r="37" spans="2:8" x14ac:dyDescent="0.2">
      <c r="B37" s="403" t="s">
        <v>1615</v>
      </c>
      <c r="C37" s="9" t="s">
        <v>1089</v>
      </c>
      <c r="D37" s="655"/>
      <c r="E37" s="658"/>
      <c r="F37" s="660"/>
      <c r="G37" s="652"/>
      <c r="H37" s="652"/>
    </row>
    <row r="38" spans="2:8" x14ac:dyDescent="0.2">
      <c r="B38" s="403" t="s">
        <v>1616</v>
      </c>
      <c r="C38" s="9" t="s">
        <v>1087</v>
      </c>
      <c r="D38" s="655"/>
      <c r="E38" s="658"/>
      <c r="F38" s="660"/>
      <c r="G38" s="652"/>
      <c r="H38" s="652"/>
    </row>
    <row r="39" spans="2:8" ht="27.75" x14ac:dyDescent="0.2">
      <c r="B39" s="403" t="s">
        <v>1062</v>
      </c>
      <c r="C39" s="9" t="s">
        <v>879</v>
      </c>
      <c r="D39" s="1" t="s">
        <v>31</v>
      </c>
      <c r="E39" s="2" t="s">
        <v>5</v>
      </c>
      <c r="F39" s="2" t="s">
        <v>6</v>
      </c>
      <c r="G39" s="3" t="s">
        <v>7</v>
      </c>
      <c r="H39" s="3" t="s">
        <v>7</v>
      </c>
    </row>
    <row r="40" spans="2:8" ht="27.75" x14ac:dyDescent="0.2">
      <c r="B40" s="403" t="s">
        <v>1063</v>
      </c>
      <c r="C40" s="9" t="s">
        <v>880</v>
      </c>
      <c r="D40" s="1" t="s">
        <v>32</v>
      </c>
      <c r="E40" s="2" t="s">
        <v>10</v>
      </c>
      <c r="F40" s="4" t="s">
        <v>30</v>
      </c>
      <c r="G40" s="3" t="s">
        <v>7</v>
      </c>
      <c r="H40" s="3" t="s">
        <v>7</v>
      </c>
    </row>
    <row r="41" spans="2:8" ht="27.75" x14ac:dyDescent="0.2">
      <c r="B41" s="403" t="s">
        <v>1064</v>
      </c>
      <c r="C41" s="9" t="s">
        <v>671</v>
      </c>
      <c r="D41" s="1" t="s">
        <v>33</v>
      </c>
      <c r="E41" s="2" t="s">
        <v>5</v>
      </c>
      <c r="F41" s="2" t="s">
        <v>6</v>
      </c>
      <c r="G41" s="3" t="s">
        <v>7</v>
      </c>
      <c r="H41" s="3" t="s">
        <v>7</v>
      </c>
    </row>
    <row r="42" spans="2:8" ht="6" customHeight="1" x14ac:dyDescent="0.2">
      <c r="B42" s="209"/>
      <c r="C42" s="435"/>
      <c r="D42" s="253"/>
      <c r="E42" s="384"/>
      <c r="F42" s="384"/>
      <c r="G42" s="383"/>
      <c r="H42" s="383"/>
    </row>
    <row r="43" spans="2:8" x14ac:dyDescent="0.2">
      <c r="B43" s="210" t="s">
        <v>1605</v>
      </c>
      <c r="C43" s="162" t="s">
        <v>1623</v>
      </c>
    </row>
    <row r="44" spans="2:8" x14ac:dyDescent="0.2">
      <c r="B44" s="210"/>
      <c r="C44" s="162"/>
    </row>
    <row r="45" spans="2:8" x14ac:dyDescent="0.2">
      <c r="C45" s="638" t="s">
        <v>1659</v>
      </c>
    </row>
    <row r="46" spans="2:8" ht="27.75" x14ac:dyDescent="0.2">
      <c r="B46" s="403" t="s">
        <v>1604</v>
      </c>
      <c r="C46" s="10" t="s">
        <v>873</v>
      </c>
      <c r="D46" s="606" t="s">
        <v>20</v>
      </c>
      <c r="E46" s="500" t="s">
        <v>10</v>
      </c>
      <c r="F46" s="4" t="s">
        <v>21</v>
      </c>
      <c r="G46" s="3" t="s">
        <v>7</v>
      </c>
      <c r="H46" s="5" t="s">
        <v>22</v>
      </c>
    </row>
    <row r="47" spans="2:8" ht="27.75" x14ac:dyDescent="0.2">
      <c r="B47" s="403" t="s">
        <v>1606</v>
      </c>
      <c r="C47" s="9" t="s">
        <v>874</v>
      </c>
      <c r="D47" s="606" t="s">
        <v>23</v>
      </c>
      <c r="E47" s="500" t="s">
        <v>5</v>
      </c>
      <c r="F47" s="646" t="s">
        <v>1683</v>
      </c>
      <c r="G47" s="3" t="s">
        <v>7</v>
      </c>
      <c r="H47" s="3" t="s">
        <v>7</v>
      </c>
    </row>
    <row r="48" spans="2:8" ht="27.75" x14ac:dyDescent="0.2">
      <c r="B48" s="398"/>
      <c r="C48" s="10" t="s">
        <v>875</v>
      </c>
      <c r="D48" s="655" t="s">
        <v>1052</v>
      </c>
      <c r="E48" s="657" t="s">
        <v>5</v>
      </c>
      <c r="F48" s="654" t="s">
        <v>908</v>
      </c>
      <c r="G48" s="3"/>
      <c r="H48" s="3"/>
    </row>
    <row r="49" spans="2:8" x14ac:dyDescent="0.2">
      <c r="B49" s="400" t="s">
        <v>1607</v>
      </c>
      <c r="C49" s="286" t="s">
        <v>1602</v>
      </c>
      <c r="D49" s="655"/>
      <c r="E49" s="657"/>
      <c r="F49" s="654"/>
      <c r="G49" s="652" t="s">
        <v>7</v>
      </c>
      <c r="H49" s="652" t="s">
        <v>7</v>
      </c>
    </row>
    <row r="50" spans="2:8" ht="27.75" x14ac:dyDescent="0.2">
      <c r="B50" s="403" t="s">
        <v>1609</v>
      </c>
      <c r="C50" s="286" t="s">
        <v>1608</v>
      </c>
      <c r="D50" s="655"/>
      <c r="E50" s="657"/>
      <c r="F50" s="4" t="s">
        <v>907</v>
      </c>
      <c r="G50" s="652"/>
      <c r="H50" s="652"/>
    </row>
    <row r="51" spans="2:8" x14ac:dyDescent="0.2">
      <c r="B51" s="403" t="s">
        <v>1610</v>
      </c>
      <c r="C51" s="286" t="s">
        <v>1603</v>
      </c>
      <c r="D51" s="655"/>
      <c r="E51" s="657"/>
      <c r="F51" s="656" t="s">
        <v>906</v>
      </c>
      <c r="G51" s="652"/>
      <c r="H51" s="652"/>
    </row>
    <row r="52" spans="2:8" ht="27.75" x14ac:dyDescent="0.2">
      <c r="B52" s="285" t="s">
        <v>1611</v>
      </c>
      <c r="C52" s="10" t="s">
        <v>571</v>
      </c>
      <c r="D52" s="655"/>
      <c r="E52" s="657"/>
      <c r="F52" s="656"/>
      <c r="G52" s="652"/>
      <c r="H52" s="652"/>
    </row>
    <row r="53" spans="2:8" x14ac:dyDescent="0.2"/>
  </sheetData>
  <mergeCells count="32">
    <mergeCell ref="F33:F35"/>
    <mergeCell ref="G33:G35"/>
    <mergeCell ref="H33:H35"/>
    <mergeCell ref="D36:D38"/>
    <mergeCell ref="E36:E38"/>
    <mergeCell ref="F36:F38"/>
    <mergeCell ref="G36:G38"/>
    <mergeCell ref="H36:H38"/>
    <mergeCell ref="C2:H2"/>
    <mergeCell ref="C3:H3"/>
    <mergeCell ref="C4:H4"/>
    <mergeCell ref="D19:D21"/>
    <mergeCell ref="E19:E21"/>
    <mergeCell ref="F19:F21"/>
    <mergeCell ref="G19:G21"/>
    <mergeCell ref="H19:H21"/>
    <mergeCell ref="B30:H30"/>
    <mergeCell ref="B10:H10"/>
    <mergeCell ref="C6:H6"/>
    <mergeCell ref="G49:G52"/>
    <mergeCell ref="H49:H52"/>
    <mergeCell ref="D11:D18"/>
    <mergeCell ref="E11:E18"/>
    <mergeCell ref="F11:F18"/>
    <mergeCell ref="G11:G18"/>
    <mergeCell ref="H11:H18"/>
    <mergeCell ref="D48:D52"/>
    <mergeCell ref="F51:F52"/>
    <mergeCell ref="E48:E52"/>
    <mergeCell ref="F48:F49"/>
    <mergeCell ref="D33:D35"/>
    <mergeCell ref="E33:E35"/>
  </mergeCells>
  <hyperlinks>
    <hyperlink ref="F46" r:id="rId1" xr:uid="{00000000-0004-0000-0100-000000000000}"/>
    <hyperlink ref="F48" r:id="rId2" xr:uid="{00000000-0004-0000-0100-000001000000}"/>
    <hyperlink ref="F11" r:id="rId3" xr:uid="{00000000-0004-0000-0100-000002000000}"/>
    <hyperlink ref="F51" r:id="rId4" xr:uid="{00000000-0004-0000-0100-000003000000}"/>
    <hyperlink ref="F50" r:id="rId5" xr:uid="{00000000-0004-0000-0100-000004000000}"/>
    <hyperlink ref="F22" r:id="rId6" xr:uid="{00000000-0004-0000-0100-000005000000}"/>
    <hyperlink ref="B12" location="E01.1!A1" display="E01.1" xr:uid="{00000000-0004-0000-0100-000006000000}"/>
    <hyperlink ref="B13" location="E01.2!A1" display="E01.2" xr:uid="{00000000-0004-0000-0100-000007000000}"/>
    <hyperlink ref="B16" location="E01.5!A1" display="E01.5" xr:uid="{00000000-0004-0000-0100-00000A000000}"/>
    <hyperlink ref="B17" location="E01.6!A1" display="E01.6" xr:uid="{00000000-0004-0000-0100-00000B000000}"/>
    <hyperlink ref="B20" location="E02.1!A1" display="E02.1" xr:uid="{00000000-0004-0000-0100-00000D000000}"/>
    <hyperlink ref="B21" location="E02.2!A1" display="E02.2" xr:uid="{00000000-0004-0000-0100-00000E000000}"/>
    <hyperlink ref="B22" location="'E03'!A1" display="E03" xr:uid="{00000000-0004-0000-0100-00000F000000}"/>
    <hyperlink ref="B23" location="'E04'!A1" display="E04" xr:uid="{00000000-0004-0000-0100-000010000000}"/>
    <hyperlink ref="B24" location="'E05'!A1" display="E05" xr:uid="{00000000-0004-0000-0100-000011000000}"/>
    <hyperlink ref="B25" location="'E06'!A1" display="E06" xr:uid="{00000000-0004-0000-0100-000012000000}"/>
    <hyperlink ref="B26" location="'E07'!A1" display="E07" xr:uid="{00000000-0004-0000-0100-000013000000}"/>
    <hyperlink ref="B27" location="'E08'!A1" display="E08" xr:uid="{00000000-0004-0000-0100-000014000000}"/>
    <hyperlink ref="B28" location="'E09'!A1" display="E09" xr:uid="{00000000-0004-0000-0100-000015000000}"/>
    <hyperlink ref="B14" location="E01.3!A1" display="E01.3" xr:uid="{AE790F45-14B6-458D-BD48-A60617D6B6B7}"/>
    <hyperlink ref="F26" r:id="rId7" xr:uid="{F5535FD6-A4D4-4DC3-9ABB-935732B18574}"/>
    <hyperlink ref="B49" location="A3.1!A1" display="A3.1" xr:uid="{6F0E6CD9-F892-4C13-8103-6A002EEBBC1F}"/>
    <hyperlink ref="B29" location="'E10'!A1" display="E10" xr:uid="{4D3052B3-730C-48E4-9035-4BAD329F2292}"/>
    <hyperlink ref="B46" location="'A1'!A1" display="A1" xr:uid="{717BF8D0-41C6-47AD-AD33-A1A57895C341}"/>
    <hyperlink ref="B47" location="'A2'!A1" display="A2" xr:uid="{85CBA695-EE74-43A9-9139-4D36A7B771CB}"/>
    <hyperlink ref="B51" location="A3.3!A1" display="A3.3" xr:uid="{6FBA8A52-CF38-43ED-9321-8704553D7AB1}"/>
    <hyperlink ref="B52" location="'A4'!A1" display="A4" xr:uid="{87D48EB4-73A7-45E2-AC02-95E109360EF6}"/>
    <hyperlink ref="B31" location="'E11'!A1" display="E11" xr:uid="{3C904BF3-A9E9-454F-83C2-E2BD76043E1A}"/>
    <hyperlink ref="B32" location="'E12'!A1" display="E12" xr:uid="{2F1EEA4E-3286-493C-815C-645035C7FCD0}"/>
    <hyperlink ref="B34" location="'E13.1+200 MIL HAB LDF'!A1" display="E13.1" xr:uid="{A946E859-66C9-4046-8EF1-211C504CDA68}"/>
    <hyperlink ref="B35" location="'E13.2 -200 MIL HAB LDF'!A1" display="E13.2" xr:uid="{CC5A0B2C-C18F-4745-BB2E-1FFA88743C89}"/>
    <hyperlink ref="B37" location="'E14.1 +200 MIL HAB. L.D.F.'!A1" display="E14.1" xr:uid="{7FFE3C1F-EEFC-4944-9E08-FA660F3000A6}"/>
    <hyperlink ref="B38" location="'E14.2 -200 MIL HAB. L.D.F.'!A1" display="E14.2" xr:uid="{02178DD2-0443-444B-A473-5D3557C3672C}"/>
    <hyperlink ref="B39" location="'E15'!A1" display="E15" xr:uid="{A504FFAB-7E16-4228-9E6D-D3534EF3D17E}"/>
    <hyperlink ref="B40" location="'E16'!A1" display="E16" xr:uid="{B20E40C2-FBFB-4196-93AF-23C8D4D15460}"/>
    <hyperlink ref="B41" location="'E17'!A1" display="E17" xr:uid="{C10AD5F9-CA08-4DB4-93C4-A46571E10D87}"/>
    <hyperlink ref="B50" location="A3.2!A1" display="A3.2" xr:uid="{19EADB2C-F6E8-41BF-B2E3-733C757F83C4}"/>
    <hyperlink ref="F47" r:id="rId8" xr:uid="{75611205-3CDA-4639-BAFB-BD44575A4028}"/>
  </hyperlinks>
  <pageMargins left="0.7" right="0.7" top="0.75" bottom="0.75" header="0.3" footer="0.3"/>
  <pageSetup orientation="portrait" verticalDpi="0" r:id="rId9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38"/>
  <sheetViews>
    <sheetView workbookViewId="0">
      <pane xSplit="2" ySplit="16" topLeftCell="C17" activePane="bottomRight" state="frozen"/>
      <selection pane="bottomLeft" activeCell="A17" sqref="A17"/>
      <selection pane="topRight" activeCell="C1" sqref="C1"/>
      <selection pane="bottomRight"/>
    </sheetView>
  </sheetViews>
  <sheetFormatPr defaultColWidth="0" defaultRowHeight="15" zeroHeight="1" x14ac:dyDescent="0.2"/>
  <cols>
    <col min="1" max="2" width="3.8984375" customWidth="1"/>
    <col min="3" max="4" width="13.44921875" customWidth="1"/>
    <col min="5" max="5" width="20.04296875" customWidth="1"/>
    <col min="6" max="6" width="13.44921875" customWidth="1"/>
    <col min="7" max="9" width="19.50390625" customWidth="1"/>
    <col min="10" max="10" width="4.03515625" customWidth="1"/>
    <col min="11" max="16384" width="11.43359375" hidden="1"/>
  </cols>
  <sheetData>
    <row r="1" spans="1:10" s="157" customFormat="1" ht="13.5" x14ac:dyDescent="0.15">
      <c r="C1" s="87"/>
      <c r="D1" s="87"/>
      <c r="E1" s="87"/>
      <c r="F1" s="87"/>
      <c r="G1" s="87"/>
      <c r="H1" s="87"/>
      <c r="I1" s="87"/>
      <c r="J1" s="87"/>
    </row>
    <row r="2" spans="1:10" s="157" customFormat="1" ht="13.5" x14ac:dyDescent="0.15">
      <c r="C2" s="88"/>
      <c r="D2" s="88"/>
      <c r="E2" s="88"/>
      <c r="F2" s="88"/>
      <c r="G2" s="88"/>
      <c r="H2" s="88"/>
      <c r="I2" s="88"/>
      <c r="J2" s="88"/>
    </row>
    <row r="3" spans="1:10" s="157" customFormat="1" ht="13.5" x14ac:dyDescent="0.15">
      <c r="C3" s="87"/>
      <c r="D3" s="87"/>
      <c r="E3" s="87"/>
      <c r="F3" s="87"/>
      <c r="G3" s="87"/>
      <c r="H3" s="87"/>
      <c r="I3" s="87"/>
      <c r="J3" s="87"/>
    </row>
    <row r="4" spans="1:10" s="157" customFormat="1" ht="13.5" x14ac:dyDescent="0.15"/>
    <row r="5" spans="1:10" s="157" customFormat="1" ht="13.5" x14ac:dyDescent="0.15"/>
    <row r="6" spans="1:10" s="157" customFormat="1" ht="13.5" x14ac:dyDescent="0.15"/>
    <row r="7" spans="1:10" s="157" customFormat="1" ht="13.5" x14ac:dyDescent="0.15">
      <c r="C7" s="158"/>
      <c r="D7" s="158"/>
      <c r="E7" s="158"/>
      <c r="F7" s="158"/>
      <c r="G7" s="158"/>
    </row>
    <row r="8" spans="1:10" s="157" customFormat="1" ht="18" x14ac:dyDescent="0.2">
      <c r="A8" s="767" t="s">
        <v>584</v>
      </c>
      <c r="B8" s="767"/>
      <c r="C8" s="767"/>
      <c r="D8" s="767"/>
      <c r="E8" s="767"/>
      <c r="F8" s="767"/>
      <c r="G8" s="767"/>
      <c r="H8" s="767"/>
      <c r="I8" s="767"/>
      <c r="J8" s="175"/>
    </row>
    <row r="9" spans="1:10" s="157" customFormat="1" x14ac:dyDescent="0.2">
      <c r="C9" s="158"/>
      <c r="D9" s="158"/>
      <c r="E9" s="158"/>
      <c r="F9" s="158"/>
      <c r="G9" s="158"/>
      <c r="I9"/>
    </row>
    <row r="10" spans="1:10" s="157" customFormat="1" ht="13.5" x14ac:dyDescent="0.15">
      <c r="G10" s="158"/>
      <c r="H10" s="159" t="s">
        <v>672</v>
      </c>
      <c r="I10" s="160"/>
    </row>
    <row r="11" spans="1:10" s="157" customFormat="1" ht="7.5" customHeight="1" x14ac:dyDescent="0.15">
      <c r="G11" s="158"/>
      <c r="H11" s="159"/>
    </row>
    <row r="12" spans="1:10" s="157" customFormat="1" ht="13.5" x14ac:dyDescent="0.15">
      <c r="G12" s="158"/>
      <c r="H12" s="161" t="s">
        <v>673</v>
      </c>
      <c r="I12" s="160"/>
    </row>
    <row r="13" spans="1:10" ht="7.15" customHeight="1" thickBot="1" x14ac:dyDescent="0.25"/>
    <row r="14" spans="1:10" ht="30" customHeight="1" thickBot="1" x14ac:dyDescent="0.25">
      <c r="B14" s="768" t="s">
        <v>905</v>
      </c>
      <c r="C14" s="770" t="s">
        <v>585</v>
      </c>
      <c r="D14" s="771"/>
      <c r="E14" s="768" t="s">
        <v>586</v>
      </c>
      <c r="F14" s="768" t="s">
        <v>587</v>
      </c>
      <c r="G14" s="768" t="s">
        <v>588</v>
      </c>
      <c r="H14" s="768" t="s">
        <v>589</v>
      </c>
      <c r="I14" s="768" t="s">
        <v>590</v>
      </c>
    </row>
    <row r="15" spans="1:10" ht="30" customHeight="1" thickBot="1" x14ac:dyDescent="0.25">
      <c r="B15" s="769"/>
      <c r="C15" s="337" t="s">
        <v>591</v>
      </c>
      <c r="D15" s="411" t="s">
        <v>592</v>
      </c>
      <c r="E15" s="769"/>
      <c r="F15" s="769"/>
      <c r="G15" s="769"/>
      <c r="H15" s="769"/>
      <c r="I15" s="769"/>
    </row>
    <row r="16" spans="1:10" s="288" customFormat="1" ht="5.45" customHeight="1" thickBot="1" x14ac:dyDescent="0.25">
      <c r="B16" s="312"/>
      <c r="C16" s="446"/>
      <c r="D16" s="446"/>
      <c r="E16" s="312"/>
      <c r="F16" s="312"/>
      <c r="G16" s="312"/>
      <c r="H16" s="312"/>
      <c r="I16" s="312"/>
    </row>
    <row r="17" spans="2:9" x14ac:dyDescent="0.2">
      <c r="B17" s="453">
        <v>1</v>
      </c>
      <c r="C17" s="454"/>
      <c r="D17" s="454"/>
      <c r="E17" s="455"/>
      <c r="F17" s="455"/>
      <c r="G17" s="456">
        <v>0</v>
      </c>
      <c r="H17" s="456">
        <v>0</v>
      </c>
      <c r="I17" s="457"/>
    </row>
    <row r="18" spans="2:9" x14ac:dyDescent="0.2">
      <c r="B18" s="439">
        <v>2</v>
      </c>
      <c r="C18" s="436"/>
      <c r="D18" s="436"/>
      <c r="E18" s="437"/>
      <c r="F18" s="437"/>
      <c r="G18" s="438">
        <v>0</v>
      </c>
      <c r="H18" s="438">
        <v>0</v>
      </c>
      <c r="I18" s="440"/>
    </row>
    <row r="19" spans="2:9" ht="15.75" thickBot="1" x14ac:dyDescent="0.25">
      <c r="B19" s="441">
        <v>3</v>
      </c>
      <c r="C19" s="442"/>
      <c r="D19" s="442"/>
      <c r="E19" s="443"/>
      <c r="F19" s="443"/>
      <c r="G19" s="444">
        <v>0</v>
      </c>
      <c r="H19" s="444">
        <v>0</v>
      </c>
      <c r="I19" s="445"/>
    </row>
    <row r="20" spans="2:9" s="288" customFormat="1" ht="5.45" customHeight="1" thickBot="1" x14ac:dyDescent="0.25">
      <c r="C20" s="447"/>
      <c r="D20" s="447"/>
      <c r="E20" s="448"/>
      <c r="F20" s="448"/>
      <c r="G20" s="449"/>
      <c r="H20" s="449"/>
      <c r="I20" s="450"/>
    </row>
    <row r="21" spans="2:9" ht="15.75" thickBot="1" x14ac:dyDescent="0.25">
      <c r="B21" s="451"/>
      <c r="C21" s="772" t="s">
        <v>268</v>
      </c>
      <c r="D21" s="773"/>
      <c r="E21" s="773"/>
      <c r="F21" s="774"/>
      <c r="G21" s="412">
        <f>SUM(G17:G19)</f>
        <v>0</v>
      </c>
      <c r="H21" s="412">
        <f>SUM(H17:H19)</f>
        <v>0</v>
      </c>
      <c r="I21" s="452"/>
    </row>
    <row r="22" spans="2:9" ht="11.45" customHeight="1" x14ac:dyDescent="0.2"/>
    <row r="23" spans="2:9" s="162" customFormat="1" ht="13.5" x14ac:dyDescent="0.15"/>
    <row r="24" spans="2:9" s="162" customFormat="1" ht="13.5" x14ac:dyDescent="0.15"/>
    <row r="25" spans="2:9" s="162" customFormat="1" ht="13.5" x14ac:dyDescent="0.15"/>
    <row r="26" spans="2:9" s="162" customFormat="1" ht="13.5" x14ac:dyDescent="0.15"/>
    <row r="27" spans="2:9" s="162" customFormat="1" ht="13.5" x14ac:dyDescent="0.15"/>
    <row r="28" spans="2:9" s="162" customFormat="1" ht="13.5" x14ac:dyDescent="0.15"/>
    <row r="29" spans="2:9" s="162" customFormat="1" ht="13.5" x14ac:dyDescent="0.15">
      <c r="C29" s="766" t="s">
        <v>813</v>
      </c>
      <c r="D29" s="766"/>
      <c r="E29" s="766"/>
      <c r="F29" s="766"/>
      <c r="G29" s="766"/>
      <c r="H29" s="766"/>
      <c r="I29" s="766"/>
    </row>
    <row r="30" spans="2:9" s="162" customFormat="1" ht="13.5" x14ac:dyDescent="0.15"/>
    <row r="31" spans="2:9" s="162" customFormat="1" ht="13.5" x14ac:dyDescent="0.15"/>
    <row r="32" spans="2:9" s="162" customFormat="1" ht="13.5" x14ac:dyDescent="0.15">
      <c r="E32" s="165"/>
      <c r="F32" s="165"/>
    </row>
    <row r="33" s="162" customFormat="1" ht="13.5" x14ac:dyDescent="0.15"/>
    <row r="34" s="162" customFormat="1" ht="13.5" x14ac:dyDescent="0.15"/>
    <row r="35" s="162" customFormat="1" ht="13.5" x14ac:dyDescent="0.15"/>
    <row r="36" s="162" customFormat="1" ht="13.5" hidden="1" x14ac:dyDescent="0.15"/>
    <row r="37" s="162" customFormat="1" ht="13.5" hidden="1" x14ac:dyDescent="0.15"/>
    <row r="38" x14ac:dyDescent="0.2"/>
  </sheetData>
  <mergeCells count="10">
    <mergeCell ref="C29:I29"/>
    <mergeCell ref="A8:I8"/>
    <mergeCell ref="I14:I15"/>
    <mergeCell ref="C14:D14"/>
    <mergeCell ref="E14:E15"/>
    <mergeCell ref="F14:F15"/>
    <mergeCell ref="G14:G15"/>
    <mergeCell ref="H14:H15"/>
    <mergeCell ref="B14:B15"/>
    <mergeCell ref="C21:F21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verticalDpi="0" r:id="rId1"/>
  <headerFooter>
    <oddFooter>&amp;CPágina 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48"/>
  <sheetViews>
    <sheetView workbookViewId="0">
      <pane xSplit="1" ySplit="12" topLeftCell="B13" activePane="bottomRight" state="frozen"/>
      <selection pane="bottomLeft" activeCell="A13" sqref="A13"/>
      <selection pane="topRight" activeCell="B1" sqref="B1"/>
      <selection pane="bottomRight"/>
    </sheetView>
  </sheetViews>
  <sheetFormatPr defaultColWidth="0" defaultRowHeight="15" zeroHeight="1" outlineLevelRow="1" x14ac:dyDescent="0.2"/>
  <cols>
    <col min="1" max="1" width="3.765625" customWidth="1"/>
    <col min="2" max="2" width="61.33984375" customWidth="1"/>
    <col min="3" max="3" width="21.25390625" customWidth="1"/>
    <col min="4" max="4" width="3.8984375" customWidth="1"/>
    <col min="5" max="9" width="0" hidden="1" customWidth="1"/>
    <col min="10" max="16384" width="11.5664062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1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1:9" s="157" customFormat="1" ht="13.5" x14ac:dyDescent="0.15"/>
    <row r="5" spans="1:9" s="157" customFormat="1" ht="13.5" x14ac:dyDescent="0.15"/>
    <row r="6" spans="1:9" s="157" customFormat="1" ht="13.5" x14ac:dyDescent="0.15"/>
    <row r="7" spans="1:9" s="157" customFormat="1" ht="13.5" x14ac:dyDescent="0.15"/>
    <row r="8" spans="1:9" s="157" customFormat="1" ht="18" x14ac:dyDescent="0.2">
      <c r="A8" s="767" t="s">
        <v>593</v>
      </c>
      <c r="B8" s="767"/>
      <c r="C8" s="767"/>
      <c r="D8" s="767"/>
      <c r="E8" s="175"/>
      <c r="F8" s="175"/>
      <c r="G8" s="175"/>
      <c r="H8"/>
      <c r="I8" s="175"/>
    </row>
    <row r="9" spans="1:9" x14ac:dyDescent="0.2"/>
    <row r="10" spans="1:9" x14ac:dyDescent="0.2">
      <c r="B10" s="159" t="s">
        <v>672</v>
      </c>
      <c r="C10" s="160"/>
    </row>
    <row r="11" spans="1:9" ht="7.9" customHeight="1" x14ac:dyDescent="0.2">
      <c r="B11" s="159"/>
      <c r="C11" s="157"/>
    </row>
    <row r="12" spans="1:9" x14ac:dyDescent="0.2">
      <c r="B12" s="161" t="s">
        <v>673</v>
      </c>
      <c r="C12" s="160"/>
    </row>
    <row r="13" spans="1:9" ht="8.4499999999999993" customHeight="1" thickBot="1" x14ac:dyDescent="0.25"/>
    <row r="14" spans="1:9" x14ac:dyDescent="0.2">
      <c r="B14" s="780" t="s">
        <v>594</v>
      </c>
      <c r="C14" s="781"/>
    </row>
    <row r="15" spans="1:9" outlineLevel="1" x14ac:dyDescent="0.2">
      <c r="B15" s="782">
        <v>1</v>
      </c>
      <c r="C15" s="783"/>
    </row>
    <row r="16" spans="1:9" outlineLevel="1" x14ac:dyDescent="0.2">
      <c r="B16" s="782">
        <v>2</v>
      </c>
      <c r="C16" s="783"/>
    </row>
    <row r="17" spans="2:3" outlineLevel="1" x14ac:dyDescent="0.2">
      <c r="B17" s="782">
        <v>3</v>
      </c>
      <c r="C17" s="783"/>
    </row>
    <row r="18" spans="2:3" ht="15.75" outlineLevel="1" thickBot="1" x14ac:dyDescent="0.25">
      <c r="B18" s="775" t="s">
        <v>595</v>
      </c>
      <c r="C18" s="776"/>
    </row>
    <row r="19" spans="2:3" s="288" customFormat="1" ht="15.75" thickBot="1" x14ac:dyDescent="0.25">
      <c r="B19" s="410"/>
      <c r="C19" s="410"/>
    </row>
    <row r="20" spans="2:3" ht="15.75" thickBot="1" x14ac:dyDescent="0.25">
      <c r="B20" s="777" t="s">
        <v>596</v>
      </c>
      <c r="C20" s="778"/>
    </row>
    <row r="21" spans="2:3" outlineLevel="1" x14ac:dyDescent="0.2">
      <c r="B21" s="782">
        <v>1</v>
      </c>
      <c r="C21" s="783"/>
    </row>
    <row r="22" spans="2:3" outlineLevel="1" x14ac:dyDescent="0.2">
      <c r="B22" s="782">
        <v>2</v>
      </c>
      <c r="C22" s="783"/>
    </row>
    <row r="23" spans="2:3" outlineLevel="1" x14ac:dyDescent="0.2">
      <c r="B23" s="782">
        <v>3</v>
      </c>
      <c r="C23" s="783"/>
    </row>
    <row r="24" spans="2:3" ht="15.75" outlineLevel="1" thickBot="1" x14ac:dyDescent="0.25">
      <c r="B24" s="775" t="s">
        <v>595</v>
      </c>
      <c r="C24" s="776"/>
    </row>
    <row r="25" spans="2:3" s="288" customFormat="1" ht="15.75" thickBot="1" x14ac:dyDescent="0.25">
      <c r="B25" s="410"/>
      <c r="C25" s="410"/>
    </row>
    <row r="26" spans="2:3" ht="15.75" thickBot="1" x14ac:dyDescent="0.25">
      <c r="B26" s="777" t="s">
        <v>597</v>
      </c>
      <c r="C26" s="778"/>
    </row>
    <row r="27" spans="2:3" outlineLevel="1" x14ac:dyDescent="0.2">
      <c r="B27" s="782">
        <v>1</v>
      </c>
      <c r="C27" s="783"/>
    </row>
    <row r="28" spans="2:3" outlineLevel="1" x14ac:dyDescent="0.2">
      <c r="B28" s="782">
        <v>2</v>
      </c>
      <c r="C28" s="783"/>
    </row>
    <row r="29" spans="2:3" outlineLevel="1" x14ac:dyDescent="0.2">
      <c r="B29" s="782">
        <v>3</v>
      </c>
      <c r="C29" s="783"/>
    </row>
    <row r="30" spans="2:3" ht="15.75" outlineLevel="1" thickBot="1" x14ac:dyDescent="0.25">
      <c r="B30" s="775" t="s">
        <v>595</v>
      </c>
      <c r="C30" s="776"/>
    </row>
    <row r="31" spans="2:3" x14ac:dyDescent="0.2"/>
    <row r="32" spans="2:3" x14ac:dyDescent="0.2"/>
    <row r="33" spans="2:4" x14ac:dyDescent="0.2"/>
    <row r="34" spans="2:4" x14ac:dyDescent="0.2"/>
    <row r="35" spans="2:4" x14ac:dyDescent="0.2"/>
    <row r="36" spans="2:4" x14ac:dyDescent="0.2"/>
    <row r="37" spans="2:4" x14ac:dyDescent="0.2"/>
    <row r="38" spans="2:4" ht="6" customHeight="1" x14ac:dyDescent="0.2"/>
    <row r="39" spans="2:4" x14ac:dyDescent="0.2">
      <c r="B39" s="779" t="s">
        <v>813</v>
      </c>
      <c r="C39" s="779"/>
      <c r="D39" s="779"/>
    </row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8" spans="2:4" x14ac:dyDescent="0.2"/>
  </sheetData>
  <mergeCells count="17">
    <mergeCell ref="B23:C23"/>
    <mergeCell ref="B24:C24"/>
    <mergeCell ref="B26:C26"/>
    <mergeCell ref="B18:C18"/>
    <mergeCell ref="A8:D8"/>
    <mergeCell ref="B39:D39"/>
    <mergeCell ref="B14:C14"/>
    <mergeCell ref="B15:C15"/>
    <mergeCell ref="B16:C16"/>
    <mergeCell ref="B17:C17"/>
    <mergeCell ref="B27:C27"/>
    <mergeCell ref="B28:C28"/>
    <mergeCell ref="B29:C29"/>
    <mergeCell ref="B30:C30"/>
    <mergeCell ref="B20:C20"/>
    <mergeCell ref="B21:C21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verticalDpi="0" r:id="rId1"/>
  <headerFooter>
    <oddFooter>&amp;CPágina &amp;P de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4"/>
  <sheetViews>
    <sheetView workbookViewId="0">
      <pane xSplit="2" ySplit="15" topLeftCell="C16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3.8984375" customWidth="1"/>
    <col min="2" max="2" width="52.59765625" customWidth="1"/>
    <col min="3" max="6" width="14.9296875" customWidth="1"/>
    <col min="7" max="7" width="3.8984375" customWidth="1"/>
    <col min="8" max="9" width="0" hidden="1" customWidth="1"/>
    <col min="10" max="16384" width="11.5664062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1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1:9" s="157" customFormat="1" ht="13.5" x14ac:dyDescent="0.15"/>
    <row r="5" spans="1:9" s="157" customFormat="1" ht="13.5" x14ac:dyDescent="0.15"/>
    <row r="6" spans="1:9" s="157" customFormat="1" ht="13.5" x14ac:dyDescent="0.15"/>
    <row r="7" spans="1:9" s="157" customFormat="1" ht="13.5" x14ac:dyDescent="0.15">
      <c r="B7" s="158"/>
      <c r="C7" s="158"/>
      <c r="D7" s="158"/>
      <c r="E7" s="158"/>
      <c r="F7" s="158"/>
    </row>
    <row r="8" spans="1:9" s="157" customFormat="1" ht="32.450000000000003" customHeight="1" x14ac:dyDescent="0.2">
      <c r="A8" s="784" t="s">
        <v>1618</v>
      </c>
      <c r="B8" s="784"/>
      <c r="C8" s="784"/>
      <c r="D8" s="784"/>
      <c r="E8" s="784"/>
      <c r="F8" s="784"/>
      <c r="G8" s="784"/>
      <c r="H8" s="177"/>
      <c r="I8" s="175"/>
    </row>
    <row r="9" spans="1:9" ht="9.6" customHeight="1" x14ac:dyDescent="0.2"/>
    <row r="10" spans="1:9" x14ac:dyDescent="0.2">
      <c r="E10" s="159" t="s">
        <v>672</v>
      </c>
      <c r="F10" s="160"/>
    </row>
    <row r="11" spans="1:9" ht="7.15" customHeight="1" x14ac:dyDescent="0.2">
      <c r="E11" s="159"/>
      <c r="F11" s="157"/>
    </row>
    <row r="12" spans="1:9" x14ac:dyDescent="0.2">
      <c r="E12" s="161" t="s">
        <v>673</v>
      </c>
      <c r="F12" s="160"/>
    </row>
    <row r="13" spans="1:9" ht="15.75" thickBot="1" x14ac:dyDescent="0.25"/>
    <row r="14" spans="1:9" ht="40.5" thickBot="1" x14ac:dyDescent="0.25">
      <c r="B14" s="413" t="s">
        <v>598</v>
      </c>
      <c r="C14" s="414" t="s">
        <v>1619</v>
      </c>
      <c r="D14" s="414">
        <v>2024</v>
      </c>
      <c r="E14" s="414">
        <v>2025</v>
      </c>
      <c r="F14" s="414">
        <v>2026</v>
      </c>
    </row>
    <row r="15" spans="1:9" s="288" customFormat="1" ht="6" customHeight="1" thickBot="1" x14ac:dyDescent="0.25">
      <c r="B15" s="334"/>
      <c r="C15" s="426"/>
      <c r="D15" s="426"/>
      <c r="E15" s="426"/>
      <c r="F15" s="426"/>
    </row>
    <row r="16" spans="1:9" ht="17.25" thickBot="1" x14ac:dyDescent="0.25">
      <c r="B16" s="415" t="s">
        <v>611</v>
      </c>
      <c r="C16" s="416">
        <f>SUM(C17:C25)</f>
        <v>0</v>
      </c>
      <c r="D16" s="416">
        <f t="shared" ref="D16:F16" si="0">SUM(D17:D25)</f>
        <v>0</v>
      </c>
      <c r="E16" s="416">
        <f t="shared" si="0"/>
        <v>0</v>
      </c>
      <c r="F16" s="416">
        <f t="shared" si="0"/>
        <v>0</v>
      </c>
    </row>
    <row r="17" spans="2:6" s="277" customFormat="1" ht="15.75" outlineLevel="1" thickBot="1" x14ac:dyDescent="0.25">
      <c r="B17" s="417" t="s">
        <v>599</v>
      </c>
      <c r="C17" s="418"/>
      <c r="D17" s="419"/>
      <c r="E17" s="419"/>
      <c r="F17" s="419"/>
    </row>
    <row r="18" spans="2:6" s="277" customFormat="1" ht="15.75" outlineLevel="1" thickBot="1" x14ac:dyDescent="0.25">
      <c r="B18" s="417" t="s">
        <v>600</v>
      </c>
      <c r="C18" s="419"/>
      <c r="D18" s="419"/>
      <c r="E18" s="419"/>
      <c r="F18" s="419"/>
    </row>
    <row r="19" spans="2:6" s="277" customFormat="1" ht="15.75" outlineLevel="1" thickBot="1" x14ac:dyDescent="0.25">
      <c r="B19" s="417" t="s">
        <v>601</v>
      </c>
      <c r="C19" s="419"/>
      <c r="D19" s="419"/>
      <c r="E19" s="419"/>
      <c r="F19" s="419"/>
    </row>
    <row r="20" spans="2:6" s="277" customFormat="1" ht="27.75" outlineLevel="1" thickBot="1" x14ac:dyDescent="0.25">
      <c r="B20" s="417" t="s">
        <v>602</v>
      </c>
      <c r="C20" s="419"/>
      <c r="D20" s="419"/>
      <c r="E20" s="419"/>
      <c r="F20" s="419"/>
    </row>
    <row r="21" spans="2:6" s="277" customFormat="1" ht="15.75" outlineLevel="1" thickBot="1" x14ac:dyDescent="0.25">
      <c r="B21" s="417" t="s">
        <v>603</v>
      </c>
      <c r="C21" s="419"/>
      <c r="D21" s="419"/>
      <c r="E21" s="419"/>
      <c r="F21" s="419"/>
    </row>
    <row r="22" spans="2:6" s="277" customFormat="1" ht="15.75" outlineLevel="1" thickBot="1" x14ac:dyDescent="0.25">
      <c r="B22" s="417" t="s">
        <v>604</v>
      </c>
      <c r="C22" s="419"/>
      <c r="D22" s="419"/>
      <c r="E22" s="419"/>
      <c r="F22" s="419"/>
    </row>
    <row r="23" spans="2:6" s="277" customFormat="1" ht="15.75" outlineLevel="1" thickBot="1" x14ac:dyDescent="0.25">
      <c r="B23" s="417" t="s">
        <v>605</v>
      </c>
      <c r="C23" s="419"/>
      <c r="D23" s="419"/>
      <c r="E23" s="419"/>
      <c r="F23" s="419"/>
    </row>
    <row r="24" spans="2:6" s="277" customFormat="1" ht="15.75" outlineLevel="1" thickBot="1" x14ac:dyDescent="0.25">
      <c r="B24" s="417" t="s">
        <v>606</v>
      </c>
      <c r="C24" s="419"/>
      <c r="D24" s="419"/>
      <c r="E24" s="419"/>
      <c r="F24" s="419"/>
    </row>
    <row r="25" spans="2:6" s="277" customFormat="1" ht="15.75" outlineLevel="1" thickBot="1" x14ac:dyDescent="0.25">
      <c r="B25" s="417" t="s">
        <v>607</v>
      </c>
      <c r="C25" s="419"/>
      <c r="D25" s="419"/>
      <c r="E25" s="419"/>
      <c r="F25" s="419"/>
    </row>
    <row r="26" spans="2:6" s="288" customFormat="1" ht="7.15" customHeight="1" thickBot="1" x14ac:dyDescent="0.25">
      <c r="B26" s="422"/>
      <c r="C26" s="423"/>
      <c r="D26" s="423"/>
      <c r="E26" s="423"/>
      <c r="F26" s="423"/>
    </row>
    <row r="27" spans="2:6" ht="15.75" thickBot="1" x14ac:dyDescent="0.25">
      <c r="B27" s="415" t="s">
        <v>608</v>
      </c>
      <c r="C27" s="416">
        <f>SUM(C28:C36)</f>
        <v>0</v>
      </c>
      <c r="D27" s="416">
        <f t="shared" ref="D27:F27" si="1">SUM(D28:D36)</f>
        <v>0</v>
      </c>
      <c r="E27" s="416">
        <f t="shared" si="1"/>
        <v>0</v>
      </c>
      <c r="F27" s="416">
        <f t="shared" si="1"/>
        <v>0</v>
      </c>
    </row>
    <row r="28" spans="2:6" s="277" customFormat="1" ht="15.75" outlineLevel="1" thickBot="1" x14ac:dyDescent="0.25">
      <c r="B28" s="417" t="s">
        <v>599</v>
      </c>
      <c r="C28" s="418"/>
      <c r="D28" s="419"/>
      <c r="E28" s="419"/>
      <c r="F28" s="419"/>
    </row>
    <row r="29" spans="2:6" s="277" customFormat="1" ht="15.75" outlineLevel="1" thickBot="1" x14ac:dyDescent="0.25">
      <c r="B29" s="417" t="s">
        <v>600</v>
      </c>
      <c r="C29" s="419"/>
      <c r="D29" s="419"/>
      <c r="E29" s="419"/>
      <c r="F29" s="419"/>
    </row>
    <row r="30" spans="2:6" s="277" customFormat="1" ht="15.75" outlineLevel="1" thickBot="1" x14ac:dyDescent="0.25">
      <c r="B30" s="417" t="s">
        <v>601</v>
      </c>
      <c r="C30" s="419"/>
      <c r="D30" s="419"/>
      <c r="E30" s="419"/>
      <c r="F30" s="419"/>
    </row>
    <row r="31" spans="2:6" s="277" customFormat="1" ht="27.75" outlineLevel="1" thickBot="1" x14ac:dyDescent="0.25">
      <c r="B31" s="417" t="s">
        <v>602</v>
      </c>
      <c r="C31" s="419"/>
      <c r="D31" s="419"/>
      <c r="E31" s="419"/>
      <c r="F31" s="419"/>
    </row>
    <row r="32" spans="2:6" s="277" customFormat="1" ht="15.75" outlineLevel="1" thickBot="1" x14ac:dyDescent="0.25">
      <c r="B32" s="417" t="s">
        <v>603</v>
      </c>
      <c r="C32" s="419"/>
      <c r="D32" s="419"/>
      <c r="E32" s="419"/>
      <c r="F32" s="419"/>
    </row>
    <row r="33" spans="2:6" s="277" customFormat="1" ht="15.75" outlineLevel="1" thickBot="1" x14ac:dyDescent="0.25">
      <c r="B33" s="417" t="s">
        <v>604</v>
      </c>
      <c r="C33" s="419"/>
      <c r="D33" s="419"/>
      <c r="E33" s="419"/>
      <c r="F33" s="419"/>
    </row>
    <row r="34" spans="2:6" s="277" customFormat="1" ht="15.75" outlineLevel="1" thickBot="1" x14ac:dyDescent="0.25">
      <c r="B34" s="417" t="s">
        <v>605</v>
      </c>
      <c r="C34" s="419"/>
      <c r="D34" s="419"/>
      <c r="E34" s="419"/>
      <c r="F34" s="419"/>
    </row>
    <row r="35" spans="2:6" s="277" customFormat="1" ht="15.75" outlineLevel="1" thickBot="1" x14ac:dyDescent="0.25">
      <c r="B35" s="417" t="s">
        <v>609</v>
      </c>
      <c r="C35" s="419"/>
      <c r="D35" s="419"/>
      <c r="E35" s="419"/>
      <c r="F35" s="419"/>
    </row>
    <row r="36" spans="2:6" s="277" customFormat="1" ht="15.75" outlineLevel="1" thickBot="1" x14ac:dyDescent="0.25">
      <c r="B36" s="417" t="s">
        <v>607</v>
      </c>
      <c r="C36" s="419"/>
      <c r="D36" s="419"/>
      <c r="E36" s="419"/>
      <c r="F36" s="419"/>
    </row>
    <row r="37" spans="2:6" s="277" customFormat="1" ht="7.15" customHeight="1" thickBot="1" x14ac:dyDescent="0.25">
      <c r="B37" s="420"/>
      <c r="C37" s="421"/>
      <c r="D37" s="421"/>
      <c r="E37" s="421"/>
      <c r="F37" s="421"/>
    </row>
    <row r="38" spans="2:6" ht="15.75" thickBot="1" x14ac:dyDescent="0.25">
      <c r="B38" s="415" t="s">
        <v>610</v>
      </c>
      <c r="C38" s="416">
        <f>SUM(C16,C27)</f>
        <v>0</v>
      </c>
      <c r="D38" s="416">
        <f t="shared" ref="D38:F38" si="2">SUM(D16,D27)</f>
        <v>0</v>
      </c>
      <c r="E38" s="416">
        <f t="shared" si="2"/>
        <v>0</v>
      </c>
      <c r="F38" s="416">
        <f t="shared" si="2"/>
        <v>0</v>
      </c>
    </row>
    <row r="39" spans="2:6" s="288" customFormat="1" ht="7.15" customHeight="1" x14ac:dyDescent="0.2">
      <c r="B39" s="424"/>
      <c r="C39" s="425"/>
      <c r="D39" s="425"/>
      <c r="E39" s="425"/>
      <c r="F39" s="425"/>
    </row>
    <row r="40" spans="2:6" x14ac:dyDescent="0.2">
      <c r="B40" s="303"/>
      <c r="C40" s="303"/>
      <c r="D40" s="303"/>
      <c r="E40" s="303"/>
      <c r="F40" s="303"/>
    </row>
    <row r="41" spans="2:6" x14ac:dyDescent="0.2"/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>
      <c r="B47" s="779" t="s">
        <v>813</v>
      </c>
      <c r="C47" s="779"/>
      <c r="D47" s="779"/>
      <c r="E47" s="779"/>
      <c r="F47" s="779"/>
    </row>
    <row r="48" spans="2:6" x14ac:dyDescent="0.2"/>
    <row r="49" x14ac:dyDescent="0.2"/>
    <row r="50" x14ac:dyDescent="0.2"/>
    <row r="51" x14ac:dyDescent="0.2"/>
    <row r="52" x14ac:dyDescent="0.2"/>
    <row r="53" x14ac:dyDescent="0.2"/>
    <row r="54" x14ac:dyDescent="0.2"/>
  </sheetData>
  <mergeCells count="2">
    <mergeCell ref="B47:F47"/>
    <mergeCell ref="A8:G8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verticalDpi="0" r:id="rId1"/>
  <headerFooter>
    <oddFooter>&amp;CPágina &amp;P de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5"/>
  <sheetViews>
    <sheetView workbookViewId="0">
      <pane xSplit="2" ySplit="15" topLeftCell="C17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3.765625" customWidth="1"/>
    <col min="2" max="2" width="85.9609375" customWidth="1"/>
    <col min="3" max="4" width="17.08203125" customWidth="1"/>
    <col min="5" max="5" width="4.03515625" customWidth="1"/>
    <col min="6" max="9" width="0" hidden="1" customWidth="1"/>
    <col min="10" max="16384" width="11.43359375" hidden="1"/>
  </cols>
  <sheetData>
    <row r="1" spans="1:7" s="157" customFormat="1" ht="13.5" x14ac:dyDescent="0.15">
      <c r="B1" s="87"/>
      <c r="C1" s="87"/>
      <c r="D1" s="87"/>
      <c r="E1" s="87"/>
      <c r="F1" s="87"/>
      <c r="G1" s="87"/>
    </row>
    <row r="2" spans="1:7" s="157" customFormat="1" ht="13.5" x14ac:dyDescent="0.15">
      <c r="B2" s="88"/>
      <c r="C2" s="88"/>
      <c r="D2" s="88"/>
      <c r="E2" s="88"/>
      <c r="F2" s="88"/>
      <c r="G2" s="88"/>
    </row>
    <row r="3" spans="1:7" s="157" customFormat="1" ht="13.5" x14ac:dyDescent="0.15">
      <c r="B3" s="87"/>
      <c r="C3" s="87"/>
      <c r="D3" s="87"/>
      <c r="E3" s="87"/>
      <c r="F3" s="87"/>
      <c r="G3" s="87"/>
    </row>
    <row r="4" spans="1:7" s="157" customFormat="1" ht="13.5" x14ac:dyDescent="0.15"/>
    <row r="5" spans="1:7" s="157" customFormat="1" ht="13.5" x14ac:dyDescent="0.15"/>
    <row r="6" spans="1:7" s="157" customFormat="1" ht="13.5" x14ac:dyDescent="0.15"/>
    <row r="7" spans="1:7" s="157" customFormat="1" ht="13.5" x14ac:dyDescent="0.15">
      <c r="B7" s="158"/>
      <c r="C7" s="158"/>
      <c r="D7" s="158"/>
      <c r="E7" s="158"/>
    </row>
    <row r="8" spans="1:7" s="157" customFormat="1" ht="32.450000000000003" customHeight="1" x14ac:dyDescent="0.2">
      <c r="A8" s="784" t="s">
        <v>1620</v>
      </c>
      <c r="B8" s="784"/>
      <c r="C8" s="784"/>
      <c r="D8" s="784"/>
      <c r="E8" s="784"/>
      <c r="F8" s="177"/>
      <c r="G8" s="175"/>
    </row>
    <row r="9" spans="1:7" x14ac:dyDescent="0.2"/>
    <row r="10" spans="1:7" x14ac:dyDescent="0.2">
      <c r="C10" s="159" t="s">
        <v>672</v>
      </c>
      <c r="D10" s="160"/>
    </row>
    <row r="11" spans="1:7" ht="7.15" customHeight="1" x14ac:dyDescent="0.2">
      <c r="C11" s="159"/>
      <c r="D11" s="157"/>
    </row>
    <row r="12" spans="1:7" x14ac:dyDescent="0.2">
      <c r="C12" s="161" t="s">
        <v>673</v>
      </c>
      <c r="D12" s="160"/>
    </row>
    <row r="13" spans="1:7" ht="10.15" customHeight="1" thickBot="1" x14ac:dyDescent="0.25"/>
    <row r="14" spans="1:7" ht="40.5" thickBot="1" x14ac:dyDescent="0.25">
      <c r="B14" s="413" t="s">
        <v>598</v>
      </c>
      <c r="C14" s="414" t="s">
        <v>1619</v>
      </c>
      <c r="D14" s="414">
        <v>2024</v>
      </c>
    </row>
    <row r="15" spans="1:7" s="288" customFormat="1" ht="6" customHeight="1" thickBot="1" x14ac:dyDescent="0.25">
      <c r="B15" s="334"/>
      <c r="C15" s="426"/>
      <c r="D15" s="426"/>
    </row>
    <row r="16" spans="1:7" ht="17.25" thickBot="1" x14ac:dyDescent="0.25">
      <c r="B16" s="415" t="s">
        <v>611</v>
      </c>
      <c r="C16" s="416">
        <f>SUM(C17:C25)</f>
        <v>0</v>
      </c>
      <c r="D16" s="416">
        <f>SUM(D17:D25)</f>
        <v>0</v>
      </c>
    </row>
    <row r="17" spans="2:4" s="277" customFormat="1" ht="15.75" outlineLevel="1" thickBot="1" x14ac:dyDescent="0.25">
      <c r="B17" s="417" t="s">
        <v>599</v>
      </c>
      <c r="C17" s="419"/>
      <c r="D17" s="419"/>
    </row>
    <row r="18" spans="2:4" s="277" customFormat="1" ht="15.75" outlineLevel="1" thickBot="1" x14ac:dyDescent="0.25">
      <c r="B18" s="417" t="s">
        <v>600</v>
      </c>
      <c r="C18" s="419"/>
      <c r="D18" s="419"/>
    </row>
    <row r="19" spans="2:4" s="277" customFormat="1" ht="15.75" outlineLevel="1" thickBot="1" x14ac:dyDescent="0.25">
      <c r="B19" s="417" t="s">
        <v>601</v>
      </c>
      <c r="C19" s="419"/>
      <c r="D19" s="419"/>
    </row>
    <row r="20" spans="2:4" s="277" customFormat="1" ht="15.75" outlineLevel="1" thickBot="1" x14ac:dyDescent="0.25">
      <c r="B20" s="417" t="s">
        <v>602</v>
      </c>
      <c r="C20" s="419"/>
      <c r="D20" s="419"/>
    </row>
    <row r="21" spans="2:4" s="277" customFormat="1" ht="15.75" outlineLevel="1" thickBot="1" x14ac:dyDescent="0.25">
      <c r="B21" s="417" t="s">
        <v>603</v>
      </c>
      <c r="C21" s="419"/>
      <c r="D21" s="419"/>
    </row>
    <row r="22" spans="2:4" s="277" customFormat="1" ht="15.75" outlineLevel="1" thickBot="1" x14ac:dyDescent="0.25">
      <c r="B22" s="417" t="s">
        <v>604</v>
      </c>
      <c r="C22" s="419"/>
      <c r="D22" s="419"/>
    </row>
    <row r="23" spans="2:4" s="277" customFormat="1" ht="15.75" outlineLevel="1" thickBot="1" x14ac:dyDescent="0.25">
      <c r="B23" s="417" t="s">
        <v>605</v>
      </c>
      <c r="C23" s="419"/>
      <c r="D23" s="419"/>
    </row>
    <row r="24" spans="2:4" s="277" customFormat="1" ht="15.75" outlineLevel="1" thickBot="1" x14ac:dyDescent="0.25">
      <c r="B24" s="417" t="s">
        <v>606</v>
      </c>
      <c r="C24" s="419"/>
      <c r="D24" s="419"/>
    </row>
    <row r="25" spans="2:4" s="277" customFormat="1" ht="15.75" outlineLevel="1" thickBot="1" x14ac:dyDescent="0.25">
      <c r="B25" s="417" t="s">
        <v>607</v>
      </c>
      <c r="C25" s="419"/>
      <c r="D25" s="419"/>
    </row>
    <row r="26" spans="2:4" s="288" customFormat="1" ht="6.6" customHeight="1" thickBot="1" x14ac:dyDescent="0.25">
      <c r="B26" s="422"/>
      <c r="C26" s="423"/>
      <c r="D26" s="423"/>
    </row>
    <row r="27" spans="2:4" s="277" customFormat="1" ht="15.75" thickBot="1" x14ac:dyDescent="0.25">
      <c r="B27" s="415" t="s">
        <v>608</v>
      </c>
      <c r="C27" s="416">
        <f>SUM(C28:C36)</f>
        <v>0</v>
      </c>
      <c r="D27" s="416">
        <f>SUM(D28:D36)</f>
        <v>0</v>
      </c>
    </row>
    <row r="28" spans="2:4" s="277" customFormat="1" ht="15.75" outlineLevel="1" thickBot="1" x14ac:dyDescent="0.25">
      <c r="B28" s="417" t="s">
        <v>599</v>
      </c>
      <c r="C28" s="418"/>
      <c r="D28" s="419"/>
    </row>
    <row r="29" spans="2:4" s="277" customFormat="1" ht="15.75" outlineLevel="1" thickBot="1" x14ac:dyDescent="0.25">
      <c r="B29" s="417" t="s">
        <v>600</v>
      </c>
      <c r="C29" s="419"/>
      <c r="D29" s="419"/>
    </row>
    <row r="30" spans="2:4" s="277" customFormat="1" ht="15.75" outlineLevel="1" thickBot="1" x14ac:dyDescent="0.25">
      <c r="B30" s="417" t="s">
        <v>601</v>
      </c>
      <c r="C30" s="419"/>
      <c r="D30" s="419"/>
    </row>
    <row r="31" spans="2:4" s="277" customFormat="1" ht="15.75" outlineLevel="1" thickBot="1" x14ac:dyDescent="0.25">
      <c r="B31" s="417" t="s">
        <v>602</v>
      </c>
      <c r="C31" s="419"/>
      <c r="D31" s="419"/>
    </row>
    <row r="32" spans="2:4" s="277" customFormat="1" ht="15.75" outlineLevel="1" thickBot="1" x14ac:dyDescent="0.25">
      <c r="B32" s="417" t="s">
        <v>603</v>
      </c>
      <c r="C32" s="419"/>
      <c r="D32" s="419"/>
    </row>
    <row r="33" spans="2:5" s="277" customFormat="1" ht="15.75" outlineLevel="1" thickBot="1" x14ac:dyDescent="0.25">
      <c r="B33" s="417" t="s">
        <v>604</v>
      </c>
      <c r="C33" s="419"/>
      <c r="D33" s="419"/>
    </row>
    <row r="34" spans="2:5" s="277" customFormat="1" ht="15.75" outlineLevel="1" thickBot="1" x14ac:dyDescent="0.25">
      <c r="B34" s="417" t="s">
        <v>605</v>
      </c>
      <c r="C34" s="419"/>
      <c r="D34" s="419"/>
    </row>
    <row r="35" spans="2:5" s="277" customFormat="1" ht="15.75" outlineLevel="1" thickBot="1" x14ac:dyDescent="0.25">
      <c r="B35" s="417" t="s">
        <v>609</v>
      </c>
      <c r="C35" s="419"/>
      <c r="D35" s="419"/>
    </row>
    <row r="36" spans="2:5" s="277" customFormat="1" ht="15.75" outlineLevel="1" thickBot="1" x14ac:dyDescent="0.25">
      <c r="B36" s="417" t="s">
        <v>607</v>
      </c>
      <c r="C36" s="419"/>
      <c r="D36" s="419"/>
    </row>
    <row r="37" spans="2:5" s="288" customFormat="1" ht="7.15" customHeight="1" thickBot="1" x14ac:dyDescent="0.25">
      <c r="B37" s="422"/>
      <c r="C37" s="423"/>
      <c r="D37" s="423"/>
    </row>
    <row r="38" spans="2:5" s="277" customFormat="1" ht="15.75" thickBot="1" x14ac:dyDescent="0.25">
      <c r="B38" s="415" t="s">
        <v>610</v>
      </c>
      <c r="C38" s="416">
        <f>SUM(C16,C27)</f>
        <v>0</v>
      </c>
      <c r="D38" s="416">
        <f>SUM(D16,D27)</f>
        <v>0</v>
      </c>
    </row>
    <row r="39" spans="2:5" s="288" customFormat="1" x14ac:dyDescent="0.2">
      <c r="B39" s="424"/>
      <c r="C39" s="425"/>
      <c r="D39" s="425"/>
    </row>
    <row r="40" spans="2:5" x14ac:dyDescent="0.2">
      <c r="B40" s="303"/>
      <c r="C40" s="303"/>
      <c r="D40" s="303"/>
    </row>
    <row r="41" spans="2:5" x14ac:dyDescent="0.2"/>
    <row r="42" spans="2:5" x14ac:dyDescent="0.2"/>
    <row r="43" spans="2:5" x14ac:dyDescent="0.2"/>
    <row r="44" spans="2:5" x14ac:dyDescent="0.2"/>
    <row r="45" spans="2:5" x14ac:dyDescent="0.2"/>
    <row r="46" spans="2:5" x14ac:dyDescent="0.2"/>
    <row r="47" spans="2:5" x14ac:dyDescent="0.2">
      <c r="B47" s="779" t="s">
        <v>813</v>
      </c>
      <c r="C47" s="779"/>
      <c r="D47" s="779"/>
      <c r="E47" s="179"/>
    </row>
    <row r="48" spans="2:5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</sheetData>
  <mergeCells count="2">
    <mergeCell ref="A8:E8"/>
    <mergeCell ref="B47:D47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verticalDpi="0" r:id="rId1"/>
  <headerFooter>
    <oddFooter>&amp;CPágina &amp;P de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4"/>
  <sheetViews>
    <sheetView workbookViewId="0">
      <pane xSplit="2" ySplit="15" topLeftCell="C17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3.8984375" customWidth="1"/>
    <col min="2" max="2" width="56.765625" bestFit="1" customWidth="1"/>
    <col min="3" max="6" width="13.5859375" customWidth="1"/>
    <col min="7" max="7" width="3.8984375" customWidth="1"/>
    <col min="8" max="9" width="0" hidden="1" customWidth="1"/>
    <col min="10" max="16384" width="11.4335937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7"/>
      <c r="C2" s="87"/>
      <c r="D2" s="87"/>
      <c r="E2" s="87"/>
      <c r="F2" s="87"/>
      <c r="G2" s="87"/>
      <c r="H2" s="87"/>
      <c r="I2" s="87"/>
    </row>
    <row r="3" spans="1:9" s="157" customFormat="1" ht="13.5" x14ac:dyDescent="0.15">
      <c r="B3" s="88"/>
      <c r="C3" s="88"/>
      <c r="D3" s="88"/>
      <c r="E3" s="88"/>
      <c r="F3" s="88"/>
      <c r="G3" s="88"/>
      <c r="H3" s="88"/>
      <c r="I3" s="88"/>
    </row>
    <row r="4" spans="1:9" s="157" customFormat="1" ht="13.5" x14ac:dyDescent="0.15">
      <c r="B4" s="87"/>
      <c r="C4" s="87"/>
      <c r="D4" s="87"/>
      <c r="E4" s="87"/>
      <c r="F4" s="87"/>
      <c r="G4" s="87"/>
      <c r="H4" s="87"/>
      <c r="I4" s="87"/>
    </row>
    <row r="5" spans="1:9" s="157" customFormat="1" ht="13.5" x14ac:dyDescent="0.15"/>
    <row r="6" spans="1:9" s="157" customFormat="1" ht="13.5" x14ac:dyDescent="0.15"/>
    <row r="7" spans="1:9" s="157" customFormat="1" ht="13.5" x14ac:dyDescent="0.15"/>
    <row r="8" spans="1:9" s="157" customFormat="1" ht="13.5" x14ac:dyDescent="0.15">
      <c r="B8" s="158"/>
      <c r="C8" s="158"/>
      <c r="D8" s="158"/>
      <c r="E8" s="158"/>
      <c r="F8" s="158"/>
    </row>
    <row r="9" spans="1:9" s="157" customFormat="1" ht="32.450000000000003" customHeight="1" x14ac:dyDescent="0.2">
      <c r="A9" s="784" t="s">
        <v>1621</v>
      </c>
      <c r="B9" s="784"/>
      <c r="C9" s="784"/>
      <c r="D9" s="784"/>
      <c r="E9" s="784"/>
      <c r="F9" s="784"/>
      <c r="G9" s="784"/>
      <c r="H9" s="177"/>
      <c r="I9" s="175"/>
    </row>
    <row r="10" spans="1:9" x14ac:dyDescent="0.2"/>
    <row r="11" spans="1:9" x14ac:dyDescent="0.2">
      <c r="E11" s="159" t="s">
        <v>672</v>
      </c>
      <c r="F11" s="160"/>
    </row>
    <row r="12" spans="1:9" ht="7.15" customHeight="1" x14ac:dyDescent="0.2">
      <c r="E12" s="159"/>
      <c r="F12" s="157"/>
    </row>
    <row r="13" spans="1:9" x14ac:dyDescent="0.2">
      <c r="E13" s="161" t="s">
        <v>673</v>
      </c>
      <c r="F13" s="160"/>
    </row>
    <row r="14" spans="1:9" ht="8.4499999999999993" customHeight="1" thickBot="1" x14ac:dyDescent="0.25"/>
    <row r="15" spans="1:9" ht="15.75" thickBot="1" x14ac:dyDescent="0.25">
      <c r="B15" s="413" t="s">
        <v>339</v>
      </c>
      <c r="C15" s="413">
        <v>2019</v>
      </c>
      <c r="D15" s="413">
        <v>2020</v>
      </c>
      <c r="E15" s="413">
        <v>2021</v>
      </c>
      <c r="F15" s="414">
        <v>2022</v>
      </c>
    </row>
    <row r="16" spans="1:9" s="288" customFormat="1" ht="6" customHeight="1" thickBot="1" x14ac:dyDescent="0.25">
      <c r="B16" s="334"/>
      <c r="C16" s="426"/>
      <c r="D16" s="426"/>
      <c r="E16" s="426"/>
      <c r="F16" s="426"/>
    </row>
    <row r="17" spans="2:6" ht="15.75" thickBot="1" x14ac:dyDescent="0.25">
      <c r="B17" s="427" t="s">
        <v>611</v>
      </c>
      <c r="C17" s="428">
        <f>SUM(C18:C26)</f>
        <v>0</v>
      </c>
      <c r="D17" s="428">
        <f t="shared" ref="D17:F17" si="0">SUM(D18:D26)</f>
        <v>0</v>
      </c>
      <c r="E17" s="428">
        <f t="shared" si="0"/>
        <v>0</v>
      </c>
      <c r="F17" s="428">
        <f t="shared" si="0"/>
        <v>0</v>
      </c>
    </row>
    <row r="18" spans="2:6" ht="15.75" outlineLevel="1" thickBot="1" x14ac:dyDescent="0.25">
      <c r="B18" s="417" t="s">
        <v>599</v>
      </c>
      <c r="C18" s="430"/>
      <c r="D18" s="430"/>
      <c r="E18" s="430"/>
      <c r="F18" s="430"/>
    </row>
    <row r="19" spans="2:6" ht="15.75" outlineLevel="1" thickBot="1" x14ac:dyDescent="0.25">
      <c r="B19" s="417" t="s">
        <v>600</v>
      </c>
      <c r="C19" s="430"/>
      <c r="D19" s="430"/>
      <c r="E19" s="430"/>
      <c r="F19" s="430"/>
    </row>
    <row r="20" spans="2:6" ht="15.75" outlineLevel="1" thickBot="1" x14ac:dyDescent="0.25">
      <c r="B20" s="417" t="s">
        <v>601</v>
      </c>
      <c r="C20" s="430"/>
      <c r="D20" s="430"/>
      <c r="E20" s="430"/>
      <c r="F20" s="430"/>
    </row>
    <row r="21" spans="2:6" ht="15.75" outlineLevel="1" thickBot="1" x14ac:dyDescent="0.25">
      <c r="B21" s="417" t="s">
        <v>602</v>
      </c>
      <c r="C21" s="430"/>
      <c r="D21" s="430"/>
      <c r="E21" s="430"/>
      <c r="F21" s="430"/>
    </row>
    <row r="22" spans="2:6" ht="15.75" outlineLevel="1" thickBot="1" x14ac:dyDescent="0.25">
      <c r="B22" s="417" t="s">
        <v>603</v>
      </c>
      <c r="C22" s="430"/>
      <c r="D22" s="430"/>
      <c r="E22" s="430"/>
      <c r="F22" s="430"/>
    </row>
    <row r="23" spans="2:6" ht="15.75" outlineLevel="1" thickBot="1" x14ac:dyDescent="0.25">
      <c r="B23" s="417" t="s">
        <v>604</v>
      </c>
      <c r="C23" s="430"/>
      <c r="D23" s="430"/>
      <c r="E23" s="430"/>
      <c r="F23" s="430"/>
    </row>
    <row r="24" spans="2:6" ht="15.75" outlineLevel="1" thickBot="1" x14ac:dyDescent="0.25">
      <c r="B24" s="417" t="s">
        <v>605</v>
      </c>
      <c r="C24" s="430"/>
      <c r="D24" s="430"/>
      <c r="E24" s="430"/>
      <c r="F24" s="430"/>
    </row>
    <row r="25" spans="2:6" ht="15.75" outlineLevel="1" thickBot="1" x14ac:dyDescent="0.25">
      <c r="B25" s="417" t="s">
        <v>606</v>
      </c>
      <c r="C25" s="430"/>
      <c r="D25" s="430"/>
      <c r="E25" s="430"/>
      <c r="F25" s="430"/>
    </row>
    <row r="26" spans="2:6" ht="15.75" outlineLevel="1" thickBot="1" x14ac:dyDescent="0.25">
      <c r="B26" s="417" t="s">
        <v>607</v>
      </c>
      <c r="C26" s="430"/>
      <c r="D26" s="430"/>
      <c r="E26" s="430"/>
      <c r="F26" s="430"/>
    </row>
    <row r="27" spans="2:6" s="303" customFormat="1" ht="9" customHeight="1" thickBot="1" x14ac:dyDescent="0.25">
      <c r="B27" s="431"/>
      <c r="C27" s="432"/>
      <c r="D27" s="432"/>
      <c r="E27" s="432"/>
      <c r="F27" s="432"/>
    </row>
    <row r="28" spans="2:6" ht="15.75" thickBot="1" x14ac:dyDescent="0.25">
      <c r="B28" s="427" t="s">
        <v>608</v>
      </c>
      <c r="C28" s="428">
        <f>SUM(C29:C37)</f>
        <v>0</v>
      </c>
      <c r="D28" s="428">
        <f t="shared" ref="D28:F28" si="1">SUM(D29:D37)</f>
        <v>0</v>
      </c>
      <c r="E28" s="428">
        <f t="shared" si="1"/>
        <v>0</v>
      </c>
      <c r="F28" s="428">
        <f t="shared" si="1"/>
        <v>0</v>
      </c>
    </row>
    <row r="29" spans="2:6" s="277" customFormat="1" ht="15.75" outlineLevel="1" thickBot="1" x14ac:dyDescent="0.25">
      <c r="B29" s="429" t="s">
        <v>599</v>
      </c>
      <c r="C29" s="430"/>
      <c r="D29" s="430"/>
      <c r="E29" s="430"/>
      <c r="F29" s="430"/>
    </row>
    <row r="30" spans="2:6" s="277" customFormat="1" ht="15.75" outlineLevel="1" thickBot="1" x14ac:dyDescent="0.25">
      <c r="B30" s="429" t="s">
        <v>600</v>
      </c>
      <c r="C30" s="430"/>
      <c r="D30" s="430"/>
      <c r="E30" s="430"/>
      <c r="F30" s="430"/>
    </row>
    <row r="31" spans="2:6" s="277" customFormat="1" ht="15.75" outlineLevel="1" thickBot="1" x14ac:dyDescent="0.25">
      <c r="B31" s="429" t="s">
        <v>601</v>
      </c>
      <c r="C31" s="430"/>
      <c r="D31" s="430"/>
      <c r="E31" s="430"/>
      <c r="F31" s="430"/>
    </row>
    <row r="32" spans="2:6" s="277" customFormat="1" ht="15.75" outlineLevel="1" thickBot="1" x14ac:dyDescent="0.25">
      <c r="B32" s="429" t="s">
        <v>602</v>
      </c>
      <c r="C32" s="430"/>
      <c r="D32" s="430"/>
      <c r="E32" s="430"/>
      <c r="F32" s="430"/>
    </row>
    <row r="33" spans="2:6" s="277" customFormat="1" ht="15.75" outlineLevel="1" thickBot="1" x14ac:dyDescent="0.25">
      <c r="B33" s="429" t="s">
        <v>603</v>
      </c>
      <c r="C33" s="430"/>
      <c r="D33" s="430"/>
      <c r="E33" s="430"/>
      <c r="F33" s="430"/>
    </row>
    <row r="34" spans="2:6" s="277" customFormat="1" ht="15.75" outlineLevel="1" thickBot="1" x14ac:dyDescent="0.25">
      <c r="B34" s="429" t="s">
        <v>604</v>
      </c>
      <c r="C34" s="430"/>
      <c r="D34" s="430"/>
      <c r="E34" s="430"/>
      <c r="F34" s="430"/>
    </row>
    <row r="35" spans="2:6" s="277" customFormat="1" ht="15.75" outlineLevel="1" thickBot="1" x14ac:dyDescent="0.25">
      <c r="B35" s="429" t="s">
        <v>605</v>
      </c>
      <c r="C35" s="430"/>
      <c r="D35" s="430"/>
      <c r="E35" s="430"/>
      <c r="F35" s="430"/>
    </row>
    <row r="36" spans="2:6" s="277" customFormat="1" ht="15.75" outlineLevel="1" thickBot="1" x14ac:dyDescent="0.25">
      <c r="B36" s="429" t="s">
        <v>609</v>
      </c>
      <c r="C36" s="430"/>
      <c r="D36" s="430"/>
      <c r="E36" s="430"/>
      <c r="F36" s="430"/>
    </row>
    <row r="37" spans="2:6" s="277" customFormat="1" ht="15.75" outlineLevel="1" thickBot="1" x14ac:dyDescent="0.25">
      <c r="B37" s="429" t="s">
        <v>607</v>
      </c>
      <c r="C37" s="430"/>
      <c r="D37" s="430"/>
      <c r="E37" s="430"/>
      <c r="F37" s="430"/>
    </row>
    <row r="38" spans="2:6" s="303" customFormat="1" ht="9" customHeight="1" thickBot="1" x14ac:dyDescent="0.25">
      <c r="B38" s="431"/>
      <c r="C38" s="432"/>
      <c r="D38" s="432"/>
      <c r="E38" s="432"/>
      <c r="F38" s="432"/>
    </row>
    <row r="39" spans="2:6" ht="15.75" thickBot="1" x14ac:dyDescent="0.25">
      <c r="B39" s="427" t="s">
        <v>612</v>
      </c>
      <c r="C39" s="428">
        <f>SUM(C17,C28)</f>
        <v>0</v>
      </c>
      <c r="D39" s="428">
        <f t="shared" ref="D39:F39" si="2">SUM(D17,D28)</f>
        <v>0</v>
      </c>
      <c r="E39" s="428">
        <f t="shared" si="2"/>
        <v>0</v>
      </c>
      <c r="F39" s="428">
        <f t="shared" si="2"/>
        <v>0</v>
      </c>
    </row>
    <row r="40" spans="2:6" s="303" customFormat="1" ht="9" customHeight="1" x14ac:dyDescent="0.2">
      <c r="B40" s="433"/>
      <c r="C40" s="434"/>
      <c r="D40" s="434"/>
      <c r="E40" s="434"/>
      <c r="F40" s="434"/>
    </row>
    <row r="41" spans="2:6" x14ac:dyDescent="0.2"/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>
      <c r="B47" s="779" t="s">
        <v>813</v>
      </c>
      <c r="C47" s="779"/>
      <c r="D47" s="779"/>
      <c r="E47" s="779"/>
      <c r="F47" s="779"/>
    </row>
    <row r="48" spans="2:6" x14ac:dyDescent="0.2"/>
    <row r="49" x14ac:dyDescent="0.2"/>
    <row r="50" x14ac:dyDescent="0.2"/>
    <row r="51" x14ac:dyDescent="0.2"/>
    <row r="52" x14ac:dyDescent="0.2"/>
    <row r="53" x14ac:dyDescent="0.2"/>
    <row r="54" x14ac:dyDescent="0.2"/>
  </sheetData>
  <mergeCells count="2">
    <mergeCell ref="A9:G9"/>
    <mergeCell ref="B47:F47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verticalDpi="0" r:id="rId1"/>
  <headerFooter>
    <oddFooter>&amp;CPágina &amp;P de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6"/>
  <sheetViews>
    <sheetView workbookViewId="0">
      <pane xSplit="2" ySplit="15" topLeftCell="C16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3.8984375" customWidth="1"/>
    <col min="2" max="2" width="85.9609375" customWidth="1"/>
    <col min="3" max="4" width="13.5859375" customWidth="1"/>
    <col min="5" max="5" width="3.8984375" customWidth="1"/>
    <col min="6" max="9" width="0" hidden="1" customWidth="1"/>
    <col min="10" max="16384" width="11.4335937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7"/>
      <c r="C2" s="87"/>
      <c r="D2" s="87"/>
      <c r="E2" s="87"/>
      <c r="F2" s="87"/>
      <c r="G2" s="87"/>
    </row>
    <row r="3" spans="1:9" s="157" customFormat="1" ht="13.5" x14ac:dyDescent="0.15">
      <c r="B3" s="88"/>
      <c r="C3" s="88"/>
      <c r="D3" s="88"/>
      <c r="E3" s="88"/>
      <c r="F3" s="88"/>
      <c r="G3" s="88"/>
    </row>
    <row r="4" spans="1:9" s="157" customFormat="1" ht="13.5" x14ac:dyDescent="0.15">
      <c r="B4" s="87"/>
      <c r="C4" s="87"/>
      <c r="D4" s="87"/>
      <c r="E4" s="87"/>
      <c r="F4" s="87"/>
      <c r="G4" s="87"/>
    </row>
    <row r="5" spans="1:9" s="157" customFormat="1" ht="13.5" x14ac:dyDescent="0.15"/>
    <row r="6" spans="1:9" s="157" customFormat="1" ht="13.5" x14ac:dyDescent="0.15"/>
    <row r="7" spans="1:9" s="157" customFormat="1" ht="13.5" x14ac:dyDescent="0.15"/>
    <row r="8" spans="1:9" s="157" customFormat="1" ht="13.5" x14ac:dyDescent="0.15">
      <c r="B8" s="158"/>
      <c r="C8" s="158"/>
      <c r="D8" s="158"/>
      <c r="E8" s="158"/>
    </row>
    <row r="9" spans="1:9" s="157" customFormat="1" ht="32.450000000000003" customHeight="1" x14ac:dyDescent="0.2">
      <c r="A9" s="784" t="s">
        <v>1622</v>
      </c>
      <c r="B9" s="784"/>
      <c r="C9" s="784"/>
      <c r="D9" s="784"/>
      <c r="E9" s="784"/>
      <c r="F9" s="177"/>
      <c r="G9" s="175"/>
    </row>
    <row r="10" spans="1:9" x14ac:dyDescent="0.2"/>
    <row r="11" spans="1:9" x14ac:dyDescent="0.2">
      <c r="C11" s="159" t="s">
        <v>672</v>
      </c>
      <c r="D11" s="160"/>
    </row>
    <row r="12" spans="1:9" ht="7.15" customHeight="1" x14ac:dyDescent="0.2">
      <c r="C12" s="159"/>
      <c r="D12" s="157"/>
    </row>
    <row r="13" spans="1:9" x14ac:dyDescent="0.2">
      <c r="C13" s="161" t="s">
        <v>673</v>
      </c>
      <c r="D13" s="160"/>
    </row>
    <row r="14" spans="1:9" ht="10.15" customHeight="1" thickBot="1" x14ac:dyDescent="0.25"/>
    <row r="15" spans="1:9" ht="15.75" thickBot="1" x14ac:dyDescent="0.25">
      <c r="B15" s="413" t="s">
        <v>598</v>
      </c>
      <c r="C15" s="414">
        <v>2021</v>
      </c>
      <c r="D15" s="414">
        <v>2022</v>
      </c>
    </row>
    <row r="16" spans="1:9" s="288" customFormat="1" ht="6" customHeight="1" thickBot="1" x14ac:dyDescent="0.25">
      <c r="B16" s="334"/>
      <c r="C16" s="426"/>
      <c r="D16" s="426"/>
    </row>
    <row r="17" spans="2:4" ht="15.75" thickBot="1" x14ac:dyDescent="0.25">
      <c r="B17" s="427" t="s">
        <v>611</v>
      </c>
      <c r="C17" s="428">
        <f>SUM(C18:C26)</f>
        <v>0</v>
      </c>
      <c r="D17" s="428">
        <f>SUM(D18:D26)</f>
        <v>0</v>
      </c>
    </row>
    <row r="18" spans="2:4" s="277" customFormat="1" ht="15.75" outlineLevel="1" thickBot="1" x14ac:dyDescent="0.25">
      <c r="B18" s="429" t="s">
        <v>599</v>
      </c>
      <c r="C18" s="430"/>
      <c r="D18" s="430"/>
    </row>
    <row r="19" spans="2:4" s="277" customFormat="1" ht="15.75" outlineLevel="1" thickBot="1" x14ac:dyDescent="0.25">
      <c r="B19" s="429" t="s">
        <v>600</v>
      </c>
      <c r="C19" s="430"/>
      <c r="D19" s="430"/>
    </row>
    <row r="20" spans="2:4" s="277" customFormat="1" ht="15.75" outlineLevel="1" thickBot="1" x14ac:dyDescent="0.25">
      <c r="B20" s="429" t="s">
        <v>601</v>
      </c>
      <c r="C20" s="430"/>
      <c r="D20" s="430"/>
    </row>
    <row r="21" spans="2:4" s="277" customFormat="1" ht="15.75" outlineLevel="1" thickBot="1" x14ac:dyDescent="0.25">
      <c r="B21" s="429" t="s">
        <v>602</v>
      </c>
      <c r="C21" s="430"/>
      <c r="D21" s="430"/>
    </row>
    <row r="22" spans="2:4" s="277" customFormat="1" ht="15.75" outlineLevel="1" thickBot="1" x14ac:dyDescent="0.25">
      <c r="B22" s="429" t="s">
        <v>603</v>
      </c>
      <c r="C22" s="430"/>
      <c r="D22" s="430"/>
    </row>
    <row r="23" spans="2:4" s="277" customFormat="1" ht="15.75" outlineLevel="1" thickBot="1" x14ac:dyDescent="0.25">
      <c r="B23" s="429" t="s">
        <v>604</v>
      </c>
      <c r="C23" s="430"/>
      <c r="D23" s="430"/>
    </row>
    <row r="24" spans="2:4" s="277" customFormat="1" ht="15.75" outlineLevel="1" thickBot="1" x14ac:dyDescent="0.25">
      <c r="B24" s="429" t="s">
        <v>605</v>
      </c>
      <c r="C24" s="430"/>
      <c r="D24" s="430"/>
    </row>
    <row r="25" spans="2:4" s="277" customFormat="1" ht="15.75" outlineLevel="1" thickBot="1" x14ac:dyDescent="0.25">
      <c r="B25" s="429" t="s">
        <v>606</v>
      </c>
      <c r="C25" s="430"/>
      <c r="D25" s="430"/>
    </row>
    <row r="26" spans="2:4" s="277" customFormat="1" ht="15.75" outlineLevel="1" thickBot="1" x14ac:dyDescent="0.25">
      <c r="B26" s="429" t="s">
        <v>607</v>
      </c>
      <c r="C26" s="430"/>
      <c r="D26" s="430"/>
    </row>
    <row r="27" spans="2:4" s="288" customFormat="1" ht="8.4499999999999993" customHeight="1" thickBot="1" x14ac:dyDescent="0.25">
      <c r="B27" s="431"/>
      <c r="C27" s="432"/>
      <c r="D27" s="432"/>
    </row>
    <row r="28" spans="2:4" ht="15.75" thickBot="1" x14ac:dyDescent="0.25">
      <c r="B28" s="427" t="s">
        <v>608</v>
      </c>
      <c r="C28" s="428">
        <f>SUM(C29:C37)</f>
        <v>0</v>
      </c>
      <c r="D28" s="428">
        <f>SUM(D29:D37)</f>
        <v>0</v>
      </c>
    </row>
    <row r="29" spans="2:4" ht="15.75" outlineLevel="1" thickBot="1" x14ac:dyDescent="0.25">
      <c r="B29" s="429" t="s">
        <v>599</v>
      </c>
      <c r="C29" s="430"/>
      <c r="D29" s="430"/>
    </row>
    <row r="30" spans="2:4" ht="15.75" outlineLevel="1" thickBot="1" x14ac:dyDescent="0.25">
      <c r="B30" s="429" t="s">
        <v>600</v>
      </c>
      <c r="C30" s="430"/>
      <c r="D30" s="430"/>
    </row>
    <row r="31" spans="2:4" ht="15.75" outlineLevel="1" thickBot="1" x14ac:dyDescent="0.25">
      <c r="B31" s="429" t="s">
        <v>601</v>
      </c>
      <c r="C31" s="430"/>
      <c r="D31" s="430"/>
    </row>
    <row r="32" spans="2:4" ht="15.75" outlineLevel="1" thickBot="1" x14ac:dyDescent="0.25">
      <c r="B32" s="429" t="s">
        <v>602</v>
      </c>
      <c r="C32" s="430"/>
      <c r="D32" s="430"/>
    </row>
    <row r="33" spans="2:6" ht="15.75" outlineLevel="1" thickBot="1" x14ac:dyDescent="0.25">
      <c r="B33" s="429" t="s">
        <v>603</v>
      </c>
      <c r="C33" s="430"/>
      <c r="D33" s="430"/>
    </row>
    <row r="34" spans="2:6" ht="15.75" outlineLevel="1" thickBot="1" x14ac:dyDescent="0.25">
      <c r="B34" s="429" t="s">
        <v>604</v>
      </c>
      <c r="C34" s="430"/>
      <c r="D34" s="430"/>
    </row>
    <row r="35" spans="2:6" ht="15.75" outlineLevel="1" thickBot="1" x14ac:dyDescent="0.25">
      <c r="B35" s="429" t="s">
        <v>605</v>
      </c>
      <c r="C35" s="430"/>
      <c r="D35" s="430"/>
    </row>
    <row r="36" spans="2:6" ht="15.75" outlineLevel="1" thickBot="1" x14ac:dyDescent="0.25">
      <c r="B36" s="429" t="s">
        <v>609</v>
      </c>
      <c r="C36" s="430"/>
      <c r="D36" s="430"/>
    </row>
    <row r="37" spans="2:6" ht="15.75" outlineLevel="1" thickBot="1" x14ac:dyDescent="0.25">
      <c r="B37" s="429" t="s">
        <v>607</v>
      </c>
      <c r="C37" s="430"/>
      <c r="D37" s="430"/>
    </row>
    <row r="38" spans="2:6" s="288" customFormat="1" ht="8.4499999999999993" customHeight="1" thickBot="1" x14ac:dyDescent="0.25">
      <c r="B38" s="431"/>
      <c r="C38" s="432"/>
      <c r="D38" s="432"/>
    </row>
    <row r="39" spans="2:6" ht="15.75" thickBot="1" x14ac:dyDescent="0.25">
      <c r="B39" s="427" t="s">
        <v>612</v>
      </c>
      <c r="C39" s="428">
        <f>SUM(C17,C28)</f>
        <v>0</v>
      </c>
      <c r="D39" s="428">
        <f>SUM(D17,D28)</f>
        <v>0</v>
      </c>
    </row>
    <row r="40" spans="2:6" s="288" customFormat="1" ht="8.4499999999999993" customHeight="1" x14ac:dyDescent="0.2">
      <c r="B40" s="433"/>
      <c r="C40" s="434"/>
      <c r="D40" s="434"/>
    </row>
    <row r="41" spans="2:6" x14ac:dyDescent="0.2">
      <c r="B41" s="303"/>
      <c r="C41" s="303"/>
      <c r="D41" s="303"/>
    </row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/>
    <row r="48" spans="2:6" x14ac:dyDescent="0.2">
      <c r="B48" s="779" t="s">
        <v>813</v>
      </c>
      <c r="C48" s="779"/>
      <c r="D48" s="779"/>
      <c r="E48" s="179"/>
      <c r="F48" s="179"/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</sheetData>
  <mergeCells count="2">
    <mergeCell ref="A9:E9"/>
    <mergeCell ref="B48:D48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verticalDpi="0" r:id="rId1"/>
  <headerFooter>
    <oddFooter>&amp;CPágina &amp;P de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43"/>
  <sheetViews>
    <sheetView workbookViewId="0">
      <pane xSplit="2" ySplit="12" topLeftCell="C13" activePane="bottomRight" state="frozen"/>
      <selection pane="bottomLeft" activeCell="A13" sqref="A13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2" width="4.03515625" customWidth="1"/>
    <col min="3" max="3" width="34.16796875" customWidth="1"/>
    <col min="4" max="4" width="40.625" customWidth="1"/>
    <col min="5" max="5" width="13.85546875" customWidth="1"/>
    <col min="6" max="6" width="4.03515625" customWidth="1"/>
    <col min="7" max="10" width="0" hidden="1" customWidth="1"/>
    <col min="11" max="16384" width="11.43359375" hidden="1"/>
  </cols>
  <sheetData>
    <row r="1" spans="2:10" s="157" customFormat="1" ht="13.5" x14ac:dyDescent="0.15">
      <c r="C1" s="87"/>
      <c r="D1" s="87"/>
      <c r="E1" s="87"/>
      <c r="F1" s="87"/>
      <c r="G1" s="87"/>
      <c r="H1" s="87"/>
      <c r="I1" s="87"/>
      <c r="J1" s="87"/>
    </row>
    <row r="2" spans="2:10" s="157" customFormat="1" ht="13.5" x14ac:dyDescent="0.15">
      <c r="C2" s="88"/>
      <c r="D2" s="88"/>
      <c r="E2" s="88"/>
      <c r="F2" s="88"/>
      <c r="G2" s="88"/>
      <c r="H2" s="88"/>
      <c r="I2" s="88"/>
      <c r="J2" s="88"/>
    </row>
    <row r="3" spans="2:10" s="157" customFormat="1" ht="13.5" x14ac:dyDescent="0.15">
      <c r="C3" s="87"/>
      <c r="D3" s="87"/>
      <c r="E3" s="87"/>
      <c r="F3" s="87"/>
      <c r="G3" s="87"/>
      <c r="H3" s="87"/>
      <c r="I3" s="87"/>
      <c r="J3" s="87"/>
    </row>
    <row r="4" spans="2:10" s="157" customFormat="1" ht="13.5" x14ac:dyDescent="0.15"/>
    <row r="5" spans="2:10" s="157" customFormat="1" ht="13.5" x14ac:dyDescent="0.15"/>
    <row r="6" spans="2:10" s="157" customFormat="1" ht="13.5" x14ac:dyDescent="0.15"/>
    <row r="7" spans="2:10" s="157" customFormat="1" ht="13.5" x14ac:dyDescent="0.15">
      <c r="C7" s="176"/>
      <c r="D7" s="158"/>
      <c r="F7" s="158"/>
      <c r="G7" s="158"/>
    </row>
    <row r="8" spans="2:10" s="157" customFormat="1" ht="36.6" customHeight="1" x14ac:dyDescent="0.2">
      <c r="B8" s="785" t="s">
        <v>613</v>
      </c>
      <c r="C8" s="785"/>
      <c r="D8" s="785"/>
      <c r="E8" s="785"/>
      <c r="F8" s="397"/>
      <c r="G8" s="175"/>
      <c r="H8" s="175"/>
      <c r="I8"/>
      <c r="J8" s="175"/>
    </row>
    <row r="9" spans="2:10" x14ac:dyDescent="0.2"/>
    <row r="10" spans="2:10" x14ac:dyDescent="0.2">
      <c r="D10" s="159" t="s">
        <v>672</v>
      </c>
      <c r="E10" s="160"/>
    </row>
    <row r="11" spans="2:10" ht="9" customHeight="1" x14ac:dyDescent="0.2">
      <c r="D11" s="159"/>
      <c r="E11" s="157"/>
    </row>
    <row r="12" spans="2:10" x14ac:dyDescent="0.2">
      <c r="D12" s="161" t="s">
        <v>673</v>
      </c>
      <c r="E12" s="160"/>
    </row>
    <row r="13" spans="2:10" ht="11.45" customHeight="1" thickBot="1" x14ac:dyDescent="0.25"/>
    <row r="14" spans="2:10" ht="15.75" thickBot="1" x14ac:dyDescent="0.25">
      <c r="B14" s="791" t="s">
        <v>614</v>
      </c>
      <c r="C14" s="792"/>
      <c r="D14" s="792"/>
      <c r="E14" s="793"/>
    </row>
    <row r="15" spans="2:10" ht="31.15" customHeight="1" thickBot="1" x14ac:dyDescent="0.25">
      <c r="B15" s="529" t="s">
        <v>905</v>
      </c>
      <c r="C15" s="529" t="s">
        <v>1624</v>
      </c>
      <c r="D15" s="777" t="s">
        <v>615</v>
      </c>
      <c r="E15" s="786"/>
    </row>
    <row r="16" spans="2:10" outlineLevel="1" x14ac:dyDescent="0.2">
      <c r="B16" s="460">
        <v>1</v>
      </c>
      <c r="C16" s="461" t="s">
        <v>616</v>
      </c>
      <c r="D16" s="787"/>
      <c r="E16" s="788"/>
    </row>
    <row r="17" spans="2:5" outlineLevel="1" x14ac:dyDescent="0.2">
      <c r="B17" s="462">
        <v>2</v>
      </c>
      <c r="C17" s="459" t="s">
        <v>617</v>
      </c>
      <c r="D17" s="789"/>
      <c r="E17" s="790"/>
    </row>
    <row r="18" spans="2:5" outlineLevel="1" x14ac:dyDescent="0.2">
      <c r="B18" s="462">
        <v>3</v>
      </c>
      <c r="C18" s="459" t="s">
        <v>618</v>
      </c>
      <c r="D18" s="789"/>
      <c r="E18" s="790"/>
    </row>
    <row r="19" spans="2:5" outlineLevel="1" x14ac:dyDescent="0.2">
      <c r="B19" s="462">
        <v>4</v>
      </c>
      <c r="C19" s="459" t="s">
        <v>619</v>
      </c>
      <c r="D19" s="789"/>
      <c r="E19" s="790"/>
    </row>
    <row r="20" spans="2:5" outlineLevel="1" x14ac:dyDescent="0.2">
      <c r="B20" s="462">
        <v>5</v>
      </c>
      <c r="C20" s="459" t="s">
        <v>620</v>
      </c>
      <c r="D20" s="789"/>
      <c r="E20" s="790"/>
    </row>
    <row r="21" spans="2:5" ht="15.75" outlineLevel="1" thickBot="1" x14ac:dyDescent="0.25">
      <c r="B21" s="463">
        <v>6</v>
      </c>
      <c r="C21" s="464" t="s">
        <v>621</v>
      </c>
      <c r="D21" s="794"/>
      <c r="E21" s="795"/>
    </row>
    <row r="22" spans="2:5" s="303" customFormat="1" ht="15.75" thickBot="1" x14ac:dyDescent="0.25">
      <c r="C22" s="466"/>
      <c r="D22" s="391"/>
      <c r="E22" s="391"/>
    </row>
    <row r="23" spans="2:5" ht="15.75" thickBot="1" x14ac:dyDescent="0.25">
      <c r="B23" s="791" t="s">
        <v>1626</v>
      </c>
      <c r="C23" s="792"/>
      <c r="D23" s="792"/>
      <c r="E23" s="793"/>
    </row>
    <row r="24" spans="2:5" ht="15.75" thickBot="1" x14ac:dyDescent="0.25">
      <c r="B24" s="529" t="s">
        <v>905</v>
      </c>
      <c r="C24" s="529" t="s">
        <v>1625</v>
      </c>
      <c r="D24" s="530" t="s">
        <v>622</v>
      </c>
      <c r="E24" s="530" t="s">
        <v>35</v>
      </c>
    </row>
    <row r="25" spans="2:5" outlineLevel="1" x14ac:dyDescent="0.2">
      <c r="B25" s="460">
        <v>1</v>
      </c>
      <c r="C25" s="467" t="s">
        <v>623</v>
      </c>
      <c r="D25" s="389"/>
      <c r="E25" s="468"/>
    </row>
    <row r="26" spans="2:5" outlineLevel="1" x14ac:dyDescent="0.2">
      <c r="B26" s="462">
        <v>2</v>
      </c>
      <c r="C26" s="459" t="s">
        <v>624</v>
      </c>
      <c r="D26" s="390"/>
      <c r="E26" s="469"/>
    </row>
    <row r="27" spans="2:5" ht="15.75" outlineLevel="1" thickBot="1" x14ac:dyDescent="0.25">
      <c r="B27" s="463">
        <v>3</v>
      </c>
      <c r="C27" s="464" t="s">
        <v>625</v>
      </c>
      <c r="D27" s="388"/>
      <c r="E27" s="470"/>
    </row>
    <row r="28" spans="2:5" ht="7.9" customHeight="1" thickBot="1" x14ac:dyDescent="0.25"/>
    <row r="29" spans="2:5" ht="15.75" thickBot="1" x14ac:dyDescent="0.25">
      <c r="B29" s="796" t="s">
        <v>1627</v>
      </c>
      <c r="C29" s="797"/>
      <c r="D29" s="797"/>
      <c r="E29" s="555">
        <f>SUM(E25:E27)</f>
        <v>0</v>
      </c>
    </row>
    <row r="30" spans="2:5" x14ac:dyDescent="0.2"/>
    <row r="31" spans="2:5" x14ac:dyDescent="0.2"/>
    <row r="32" spans="2:5" x14ac:dyDescent="0.2"/>
    <row r="33" spans="2:7" x14ac:dyDescent="0.2"/>
    <row r="34" spans="2:7" x14ac:dyDescent="0.2"/>
    <row r="35" spans="2:7" x14ac:dyDescent="0.2"/>
    <row r="36" spans="2:7" x14ac:dyDescent="0.2">
      <c r="B36" s="779" t="s">
        <v>813</v>
      </c>
      <c r="C36" s="779"/>
      <c r="D36" s="779"/>
      <c r="E36" s="779"/>
      <c r="F36" s="179"/>
      <c r="G36" s="179"/>
    </row>
    <row r="37" spans="2:7" x14ac:dyDescent="0.2"/>
    <row r="38" spans="2:7" x14ac:dyDescent="0.2"/>
    <row r="39" spans="2:7" x14ac:dyDescent="0.2"/>
    <row r="40" spans="2:7" x14ac:dyDescent="0.2"/>
    <row r="41" spans="2:7" x14ac:dyDescent="0.2"/>
    <row r="42" spans="2:7" x14ac:dyDescent="0.2"/>
    <row r="43" spans="2:7" x14ac:dyDescent="0.2"/>
  </sheetData>
  <mergeCells count="12">
    <mergeCell ref="B36:E36"/>
    <mergeCell ref="B8:E8"/>
    <mergeCell ref="D15:E15"/>
    <mergeCell ref="D16:E16"/>
    <mergeCell ref="D17:E17"/>
    <mergeCell ref="D18:E18"/>
    <mergeCell ref="B14:E14"/>
    <mergeCell ref="D19:E19"/>
    <mergeCell ref="D20:E20"/>
    <mergeCell ref="D21:E21"/>
    <mergeCell ref="B23:E23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scale="93" fitToHeight="0" orientation="portrait" verticalDpi="0" r:id="rId1"/>
  <headerFooter>
    <oddFooter>&amp;CPágina &amp;P de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94"/>
  <sheetViews>
    <sheetView zoomScaleNormal="100" workbookViewId="0">
      <pane xSplit="2" ySplit="14" topLeftCell="C15" activePane="bottomRight" state="frozen"/>
      <selection pane="bottomLeft" activeCell="A15" sqref="A15"/>
      <selection pane="topRight" activeCell="C1" sqref="C1"/>
      <selection pane="bottomRight"/>
    </sheetView>
  </sheetViews>
  <sheetFormatPr defaultColWidth="0" defaultRowHeight="15" zeroHeight="1" outlineLevelRow="1" x14ac:dyDescent="0.2"/>
  <cols>
    <col min="1" max="1" width="4.03515625" customWidth="1"/>
    <col min="2" max="2" width="42.640625" customWidth="1"/>
    <col min="3" max="7" width="15.87109375" customWidth="1"/>
    <col min="8" max="8" width="4.03515625" customWidth="1"/>
    <col min="9" max="9" width="0" hidden="1" customWidth="1"/>
    <col min="10" max="16384" width="11.4335937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1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1:9" s="157" customFormat="1" ht="13.5" x14ac:dyDescent="0.15"/>
    <row r="5" spans="1:9" s="157" customFormat="1" ht="13.5" x14ac:dyDescent="0.15"/>
    <row r="6" spans="1:9" s="157" customFormat="1" ht="13.5" x14ac:dyDescent="0.15"/>
    <row r="7" spans="1:9" s="157" customFormat="1" ht="13.5" x14ac:dyDescent="0.15">
      <c r="B7" s="176"/>
      <c r="C7" s="158"/>
      <c r="E7" s="158"/>
      <c r="F7" s="158"/>
    </row>
    <row r="8" spans="1:9" s="157" customFormat="1" ht="18" x14ac:dyDescent="0.2">
      <c r="A8" s="785" t="s">
        <v>626</v>
      </c>
      <c r="B8" s="785"/>
      <c r="C8" s="785"/>
      <c r="D8" s="785"/>
      <c r="E8" s="785"/>
      <c r="F8" s="785"/>
      <c r="G8" s="785"/>
      <c r="H8"/>
      <c r="I8" s="175"/>
    </row>
    <row r="9" spans="1:9" x14ac:dyDescent="0.2"/>
    <row r="10" spans="1:9" x14ac:dyDescent="0.2">
      <c r="F10" s="159" t="s">
        <v>672</v>
      </c>
      <c r="G10" s="160"/>
    </row>
    <row r="11" spans="1:9" ht="7.9" customHeight="1" x14ac:dyDescent="0.2">
      <c r="F11" s="159"/>
      <c r="G11" s="157"/>
    </row>
    <row r="12" spans="1:9" x14ac:dyDescent="0.2">
      <c r="F12" s="161" t="s">
        <v>673</v>
      </c>
      <c r="G12" s="160"/>
    </row>
    <row r="13" spans="1:9" ht="15.75" thickBot="1" x14ac:dyDescent="0.25"/>
    <row r="14" spans="1:9" ht="39.75" x14ac:dyDescent="0.2">
      <c r="B14" s="531" t="s">
        <v>1091</v>
      </c>
      <c r="C14" s="532" t="s">
        <v>70</v>
      </c>
      <c r="D14" s="532" t="s">
        <v>627</v>
      </c>
      <c r="E14" s="532" t="s">
        <v>628</v>
      </c>
      <c r="F14" s="532" t="s">
        <v>629</v>
      </c>
      <c r="G14" s="532" t="s">
        <v>630</v>
      </c>
    </row>
    <row r="15" spans="1:9" ht="8.4499999999999993" customHeight="1" x14ac:dyDescent="0.2">
      <c r="B15" s="552"/>
      <c r="C15" s="553"/>
      <c r="D15" s="553"/>
      <c r="E15" s="553"/>
      <c r="F15" s="553"/>
      <c r="G15" s="554"/>
    </row>
    <row r="16" spans="1:9" x14ac:dyDescent="0.2">
      <c r="B16" s="798" t="s">
        <v>631</v>
      </c>
      <c r="C16" s="799"/>
      <c r="D16" s="799"/>
      <c r="E16" s="799"/>
      <c r="F16" s="799"/>
      <c r="G16" s="800"/>
    </row>
    <row r="17" spans="2:7" s="277" customFormat="1" ht="27" outlineLevel="1" x14ac:dyDescent="0.2">
      <c r="B17" s="537" t="s">
        <v>632</v>
      </c>
      <c r="C17" s="534"/>
      <c r="D17" s="534"/>
      <c r="E17" s="534"/>
      <c r="F17" s="534"/>
      <c r="G17" s="538"/>
    </row>
    <row r="18" spans="2:7" s="277" customFormat="1" ht="27" outlineLevel="1" x14ac:dyDescent="0.2">
      <c r="B18" s="537" t="s">
        <v>633</v>
      </c>
      <c r="C18" s="534"/>
      <c r="D18" s="534"/>
      <c r="E18" s="534"/>
      <c r="F18" s="534"/>
      <c r="G18" s="538"/>
    </row>
    <row r="19" spans="2:7" ht="8.4499999999999993" customHeight="1" x14ac:dyDescent="0.2">
      <c r="B19" s="802"/>
      <c r="C19" s="803"/>
      <c r="D19" s="803"/>
      <c r="E19" s="803"/>
      <c r="F19" s="803"/>
      <c r="G19" s="804"/>
    </row>
    <row r="20" spans="2:7" x14ac:dyDescent="0.2">
      <c r="B20" s="798" t="s">
        <v>634</v>
      </c>
      <c r="C20" s="799"/>
      <c r="D20" s="799"/>
      <c r="E20" s="799"/>
      <c r="F20" s="799"/>
      <c r="G20" s="800"/>
    </row>
    <row r="21" spans="2:7" s="277" customFormat="1" outlineLevel="1" x14ac:dyDescent="0.2">
      <c r="B21" s="537" t="s">
        <v>635</v>
      </c>
      <c r="C21" s="534"/>
      <c r="D21" s="534"/>
      <c r="E21" s="534"/>
      <c r="F21" s="534"/>
      <c r="G21" s="538"/>
    </row>
    <row r="22" spans="2:7" s="277" customFormat="1" outlineLevel="1" x14ac:dyDescent="0.2">
      <c r="B22" s="537" t="s">
        <v>636</v>
      </c>
      <c r="C22" s="534"/>
      <c r="D22" s="534"/>
      <c r="E22" s="534"/>
      <c r="F22" s="534"/>
      <c r="G22" s="538"/>
    </row>
    <row r="23" spans="2:7" s="277" customFormat="1" outlineLevel="1" x14ac:dyDescent="0.2">
      <c r="B23" s="537" t="s">
        <v>637</v>
      </c>
      <c r="C23" s="534"/>
      <c r="D23" s="534"/>
      <c r="E23" s="534"/>
      <c r="F23" s="534"/>
      <c r="G23" s="538"/>
    </row>
    <row r="24" spans="2:7" s="277" customFormat="1" outlineLevel="1" x14ac:dyDescent="0.2">
      <c r="B24" s="537" t="s">
        <v>638</v>
      </c>
      <c r="C24" s="534"/>
      <c r="D24" s="534"/>
      <c r="E24" s="534"/>
      <c r="F24" s="534"/>
      <c r="G24" s="538"/>
    </row>
    <row r="25" spans="2:7" s="277" customFormat="1" outlineLevel="1" x14ac:dyDescent="0.2">
      <c r="B25" s="537" t="s">
        <v>639</v>
      </c>
      <c r="C25" s="534"/>
      <c r="D25" s="534"/>
      <c r="E25" s="534"/>
      <c r="F25" s="534"/>
      <c r="G25" s="538"/>
    </row>
    <row r="26" spans="2:7" s="277" customFormat="1" outlineLevel="1" x14ac:dyDescent="0.2">
      <c r="B26" s="537" t="s">
        <v>636</v>
      </c>
      <c r="C26" s="534"/>
      <c r="D26" s="534"/>
      <c r="E26" s="534"/>
      <c r="F26" s="534"/>
      <c r="G26" s="538"/>
    </row>
    <row r="27" spans="2:7" s="277" customFormat="1" outlineLevel="1" x14ac:dyDescent="0.2">
      <c r="B27" s="537" t="s">
        <v>637</v>
      </c>
      <c r="C27" s="534"/>
      <c r="D27" s="534"/>
      <c r="E27" s="534"/>
      <c r="F27" s="534"/>
      <c r="G27" s="538"/>
    </row>
    <row r="28" spans="2:7" s="277" customFormat="1" outlineLevel="1" x14ac:dyDescent="0.2">
      <c r="B28" s="537" t="s">
        <v>638</v>
      </c>
      <c r="C28" s="534"/>
      <c r="D28" s="534"/>
      <c r="E28" s="534"/>
      <c r="F28" s="534"/>
      <c r="G28" s="538"/>
    </row>
    <row r="29" spans="2:7" s="277" customFormat="1" outlineLevel="1" x14ac:dyDescent="0.2">
      <c r="B29" s="537" t="s">
        <v>640</v>
      </c>
      <c r="C29" s="534"/>
      <c r="D29" s="534"/>
      <c r="E29" s="534"/>
      <c r="F29" s="534"/>
      <c r="G29" s="538"/>
    </row>
    <row r="30" spans="2:7" s="277" customFormat="1" ht="27" outlineLevel="1" x14ac:dyDescent="0.2">
      <c r="B30" s="537" t="s">
        <v>641</v>
      </c>
      <c r="C30" s="534"/>
      <c r="D30" s="534"/>
      <c r="E30" s="534"/>
      <c r="F30" s="534"/>
      <c r="G30" s="538"/>
    </row>
    <row r="31" spans="2:7" s="277" customFormat="1" ht="27" outlineLevel="1" x14ac:dyDescent="0.2">
      <c r="B31" s="537" t="s">
        <v>642</v>
      </c>
      <c r="C31" s="534"/>
      <c r="D31" s="534"/>
      <c r="E31" s="534"/>
      <c r="F31" s="534"/>
      <c r="G31" s="538"/>
    </row>
    <row r="32" spans="2:7" s="277" customFormat="1" ht="27" outlineLevel="1" x14ac:dyDescent="0.2">
      <c r="B32" s="537" t="s">
        <v>643</v>
      </c>
      <c r="C32" s="534"/>
      <c r="D32" s="534"/>
      <c r="E32" s="534"/>
      <c r="F32" s="534"/>
      <c r="G32" s="538"/>
    </row>
    <row r="33" spans="2:7" s="277" customFormat="1" ht="27" outlineLevel="1" x14ac:dyDescent="0.2">
      <c r="B33" s="537" t="s">
        <v>644</v>
      </c>
      <c r="C33" s="534"/>
      <c r="D33" s="534"/>
      <c r="E33" s="534"/>
      <c r="F33" s="534"/>
      <c r="G33" s="538"/>
    </row>
    <row r="34" spans="2:7" s="277" customFormat="1" outlineLevel="1" x14ac:dyDescent="0.2">
      <c r="B34" s="537" t="s">
        <v>645</v>
      </c>
      <c r="C34" s="534"/>
      <c r="D34" s="534"/>
      <c r="E34" s="534"/>
      <c r="F34" s="534"/>
      <c r="G34" s="538"/>
    </row>
    <row r="35" spans="2:7" s="277" customFormat="1" outlineLevel="1" x14ac:dyDescent="0.2">
      <c r="B35" s="537" t="s">
        <v>646</v>
      </c>
      <c r="C35" s="534"/>
      <c r="D35" s="534"/>
      <c r="E35" s="534"/>
      <c r="F35" s="534"/>
      <c r="G35" s="538"/>
    </row>
    <row r="36" spans="2:7" s="277" customFormat="1" outlineLevel="1" x14ac:dyDescent="0.2">
      <c r="B36" s="537" t="s">
        <v>647</v>
      </c>
      <c r="C36" s="534"/>
      <c r="D36" s="534"/>
      <c r="E36" s="534"/>
      <c r="F36" s="534"/>
      <c r="G36" s="538"/>
    </row>
    <row r="37" spans="2:7" s="277" customFormat="1" ht="7.9" customHeight="1" x14ac:dyDescent="0.2">
      <c r="B37" s="547"/>
      <c r="C37" s="548"/>
      <c r="D37" s="548"/>
      <c r="E37" s="548"/>
      <c r="F37" s="548"/>
      <c r="G37" s="549"/>
    </row>
    <row r="38" spans="2:7" x14ac:dyDescent="0.2">
      <c r="B38" s="798" t="s">
        <v>648</v>
      </c>
      <c r="C38" s="799"/>
      <c r="D38" s="799"/>
      <c r="E38" s="799"/>
      <c r="F38" s="799"/>
      <c r="G38" s="800"/>
    </row>
    <row r="39" spans="2:7" s="277" customFormat="1" outlineLevel="1" x14ac:dyDescent="0.2">
      <c r="B39" s="537" t="s">
        <v>649</v>
      </c>
      <c r="C39" s="534"/>
      <c r="D39" s="534"/>
      <c r="E39" s="534"/>
      <c r="F39" s="534"/>
      <c r="G39" s="538"/>
    </row>
    <row r="40" spans="2:7" s="277" customFormat="1" ht="7.15" customHeight="1" x14ac:dyDescent="0.2">
      <c r="B40" s="547"/>
      <c r="C40" s="548"/>
      <c r="D40" s="548"/>
      <c r="E40" s="548"/>
      <c r="F40" s="548"/>
      <c r="G40" s="549"/>
    </row>
    <row r="41" spans="2:7" x14ac:dyDescent="0.2">
      <c r="B41" s="798" t="s">
        <v>650</v>
      </c>
      <c r="C41" s="799"/>
      <c r="D41" s="799"/>
      <c r="E41" s="799"/>
      <c r="F41" s="799"/>
      <c r="G41" s="800"/>
    </row>
    <row r="42" spans="2:7" outlineLevel="1" x14ac:dyDescent="0.2">
      <c r="B42" s="537" t="s">
        <v>635</v>
      </c>
      <c r="C42" s="534"/>
      <c r="D42" s="534"/>
      <c r="E42" s="534"/>
      <c r="F42" s="533"/>
      <c r="G42" s="540"/>
    </row>
    <row r="43" spans="2:7" outlineLevel="1" x14ac:dyDescent="0.2">
      <c r="B43" s="537" t="s">
        <v>639</v>
      </c>
      <c r="C43" s="534"/>
      <c r="D43" s="534"/>
      <c r="E43" s="534"/>
      <c r="F43" s="533"/>
      <c r="G43" s="540"/>
    </row>
    <row r="44" spans="2:7" outlineLevel="1" x14ac:dyDescent="0.2">
      <c r="B44" s="537" t="s">
        <v>651</v>
      </c>
      <c r="C44" s="534"/>
      <c r="D44" s="534"/>
      <c r="E44" s="534"/>
      <c r="F44" s="533"/>
      <c r="G44" s="540"/>
    </row>
    <row r="45" spans="2:7" ht="7.15" customHeight="1" x14ac:dyDescent="0.2">
      <c r="B45" s="547"/>
      <c r="C45" s="548"/>
      <c r="D45" s="548"/>
      <c r="E45" s="548"/>
      <c r="F45" s="550"/>
      <c r="G45" s="551"/>
    </row>
    <row r="46" spans="2:7" x14ac:dyDescent="0.2">
      <c r="B46" s="798" t="s">
        <v>652</v>
      </c>
      <c r="C46" s="799"/>
      <c r="D46" s="799"/>
      <c r="E46" s="799"/>
      <c r="F46" s="799"/>
      <c r="G46" s="800"/>
    </row>
    <row r="47" spans="2:7" s="277" customFormat="1" outlineLevel="1" x14ac:dyDescent="0.2">
      <c r="B47" s="537" t="s">
        <v>653</v>
      </c>
      <c r="C47" s="534"/>
      <c r="D47" s="534"/>
      <c r="E47" s="534"/>
      <c r="F47" s="534"/>
      <c r="G47" s="538"/>
    </row>
    <row r="48" spans="2:7" s="277" customFormat="1" outlineLevel="1" x14ac:dyDescent="0.2">
      <c r="B48" s="537" t="s">
        <v>654</v>
      </c>
      <c r="C48" s="534"/>
      <c r="D48" s="534"/>
      <c r="E48" s="534"/>
      <c r="F48" s="534"/>
      <c r="G48" s="538"/>
    </row>
    <row r="49" spans="2:7" s="277" customFormat="1" outlineLevel="1" x14ac:dyDescent="0.2">
      <c r="B49" s="537" t="s">
        <v>655</v>
      </c>
      <c r="C49" s="534"/>
      <c r="D49" s="534"/>
      <c r="E49" s="534"/>
      <c r="F49" s="534"/>
      <c r="G49" s="538"/>
    </row>
    <row r="50" spans="2:7" s="277" customFormat="1" ht="7.9" customHeight="1" x14ac:dyDescent="0.2">
      <c r="B50" s="539"/>
      <c r="C50" s="534"/>
      <c r="D50" s="534"/>
      <c r="E50" s="534"/>
      <c r="F50" s="534"/>
      <c r="G50" s="538"/>
    </row>
    <row r="51" spans="2:7" x14ac:dyDescent="0.2">
      <c r="B51" s="798" t="s">
        <v>656</v>
      </c>
      <c r="C51" s="799"/>
      <c r="D51" s="536"/>
      <c r="E51" s="536"/>
      <c r="F51" s="536"/>
      <c r="G51" s="541"/>
    </row>
    <row r="52" spans="2:7" s="277" customFormat="1" ht="9" customHeight="1" x14ac:dyDescent="0.2">
      <c r="B52" s="547"/>
      <c r="C52" s="548"/>
      <c r="D52" s="548"/>
      <c r="E52" s="548"/>
      <c r="F52" s="548"/>
      <c r="G52" s="549"/>
    </row>
    <row r="53" spans="2:7" x14ac:dyDescent="0.2">
      <c r="B53" s="798" t="s">
        <v>657</v>
      </c>
      <c r="C53" s="799"/>
      <c r="D53" s="799"/>
      <c r="E53" s="799"/>
      <c r="F53" s="799"/>
      <c r="G53" s="800"/>
    </row>
    <row r="54" spans="2:7" s="277" customFormat="1" outlineLevel="1" x14ac:dyDescent="0.2">
      <c r="B54" s="537" t="s">
        <v>658</v>
      </c>
      <c r="C54" s="534"/>
      <c r="D54" s="534"/>
      <c r="E54" s="534"/>
      <c r="F54" s="534"/>
      <c r="G54" s="538"/>
    </row>
    <row r="55" spans="2:7" s="277" customFormat="1" outlineLevel="1" x14ac:dyDescent="0.2">
      <c r="B55" s="537" t="s">
        <v>659</v>
      </c>
      <c r="C55" s="534"/>
      <c r="D55" s="534"/>
      <c r="E55" s="534"/>
      <c r="F55" s="534"/>
      <c r="G55" s="538"/>
    </row>
    <row r="56" spans="2:7" s="277" customFormat="1" outlineLevel="1" x14ac:dyDescent="0.2">
      <c r="B56" s="537" t="s">
        <v>660</v>
      </c>
      <c r="C56" s="534"/>
      <c r="D56" s="534"/>
      <c r="E56" s="534"/>
      <c r="F56" s="534"/>
      <c r="G56" s="538"/>
    </row>
    <row r="57" spans="2:7" s="277" customFormat="1" ht="8.4499999999999993" customHeight="1" x14ac:dyDescent="0.2">
      <c r="B57" s="547"/>
      <c r="C57" s="548"/>
      <c r="D57" s="548"/>
      <c r="E57" s="548"/>
      <c r="F57" s="548"/>
      <c r="G57" s="549"/>
    </row>
    <row r="58" spans="2:7" x14ac:dyDescent="0.2">
      <c r="B58" s="798" t="s">
        <v>661</v>
      </c>
      <c r="C58" s="799"/>
      <c r="D58" s="799"/>
      <c r="E58" s="799"/>
      <c r="F58" s="799"/>
      <c r="G58" s="800"/>
    </row>
    <row r="59" spans="2:7" s="277" customFormat="1" outlineLevel="1" x14ac:dyDescent="0.2">
      <c r="B59" s="537" t="s">
        <v>659</v>
      </c>
      <c r="C59" s="534"/>
      <c r="D59" s="534"/>
      <c r="E59" s="534"/>
      <c r="F59" s="534"/>
      <c r="G59" s="538"/>
    </row>
    <row r="60" spans="2:7" s="277" customFormat="1" outlineLevel="1" x14ac:dyDescent="0.2">
      <c r="B60" s="537" t="s">
        <v>660</v>
      </c>
      <c r="C60" s="534"/>
      <c r="D60" s="534"/>
      <c r="E60" s="534"/>
      <c r="F60" s="534"/>
      <c r="G60" s="538"/>
    </row>
    <row r="61" spans="2:7" s="277" customFormat="1" ht="6" customHeight="1" x14ac:dyDescent="0.2">
      <c r="B61" s="547"/>
      <c r="C61" s="548"/>
      <c r="D61" s="548"/>
      <c r="E61" s="548"/>
      <c r="F61" s="548"/>
      <c r="G61" s="549"/>
    </row>
    <row r="62" spans="2:7" x14ac:dyDescent="0.2">
      <c r="B62" s="798" t="s">
        <v>662</v>
      </c>
      <c r="C62" s="799"/>
      <c r="D62" s="799"/>
      <c r="E62" s="799"/>
      <c r="F62" s="799"/>
      <c r="G62" s="800"/>
    </row>
    <row r="63" spans="2:7" s="277" customFormat="1" outlineLevel="1" x14ac:dyDescent="0.2">
      <c r="B63" s="537" t="s">
        <v>659</v>
      </c>
      <c r="C63" s="534"/>
      <c r="D63" s="534"/>
      <c r="E63" s="534"/>
      <c r="F63" s="534"/>
      <c r="G63" s="538"/>
    </row>
    <row r="64" spans="2:7" s="277" customFormat="1" outlineLevel="1" x14ac:dyDescent="0.2">
      <c r="B64" s="537" t="s">
        <v>660</v>
      </c>
      <c r="C64" s="534"/>
      <c r="D64" s="534"/>
      <c r="E64" s="534"/>
      <c r="F64" s="534"/>
      <c r="G64" s="538"/>
    </row>
    <row r="65" spans="2:7" s="277" customFormat="1" outlineLevel="1" x14ac:dyDescent="0.2">
      <c r="B65" s="537" t="s">
        <v>663</v>
      </c>
      <c r="C65" s="534"/>
      <c r="D65" s="534"/>
      <c r="E65" s="534"/>
      <c r="F65" s="534"/>
      <c r="G65" s="538"/>
    </row>
    <row r="66" spans="2:7" s="277" customFormat="1" ht="7.9" customHeight="1" x14ac:dyDescent="0.2">
      <c r="B66" s="547"/>
      <c r="C66" s="548"/>
      <c r="D66" s="548"/>
      <c r="E66" s="548"/>
      <c r="F66" s="548"/>
      <c r="G66" s="549"/>
    </row>
    <row r="67" spans="2:7" x14ac:dyDescent="0.2">
      <c r="B67" s="542" t="s">
        <v>664</v>
      </c>
      <c r="C67" s="535"/>
      <c r="D67" s="535"/>
      <c r="E67" s="535"/>
      <c r="F67" s="535"/>
      <c r="G67" s="543"/>
    </row>
    <row r="68" spans="2:7" s="277" customFormat="1" outlineLevel="1" x14ac:dyDescent="0.2">
      <c r="B68" s="537" t="s">
        <v>659</v>
      </c>
      <c r="C68" s="534"/>
      <c r="D68" s="534"/>
      <c r="E68" s="534"/>
      <c r="F68" s="534"/>
      <c r="G68" s="538"/>
    </row>
    <row r="69" spans="2:7" s="277" customFormat="1" outlineLevel="1" x14ac:dyDescent="0.2">
      <c r="B69" s="537" t="s">
        <v>660</v>
      </c>
      <c r="C69" s="534"/>
      <c r="D69" s="534"/>
      <c r="E69" s="534"/>
      <c r="F69" s="534"/>
      <c r="G69" s="538"/>
    </row>
    <row r="70" spans="2:7" s="277" customFormat="1" ht="7.9" customHeight="1" x14ac:dyDescent="0.2">
      <c r="B70" s="547"/>
      <c r="C70" s="548"/>
      <c r="D70" s="548"/>
      <c r="E70" s="548"/>
      <c r="F70" s="548"/>
      <c r="G70" s="549"/>
    </row>
    <row r="71" spans="2:7" x14ac:dyDescent="0.2">
      <c r="B71" s="798" t="s">
        <v>665</v>
      </c>
      <c r="C71" s="799"/>
      <c r="D71" s="799"/>
      <c r="E71" s="799"/>
      <c r="F71" s="799"/>
      <c r="G71" s="800"/>
    </row>
    <row r="72" spans="2:7" s="277" customFormat="1" outlineLevel="1" x14ac:dyDescent="0.2">
      <c r="B72" s="537" t="s">
        <v>666</v>
      </c>
      <c r="C72" s="534"/>
      <c r="D72" s="534"/>
      <c r="E72" s="534"/>
      <c r="F72" s="534"/>
      <c r="G72" s="538"/>
    </row>
    <row r="73" spans="2:7" s="277" customFormat="1" outlineLevel="1" x14ac:dyDescent="0.2">
      <c r="B73" s="537" t="s">
        <v>667</v>
      </c>
      <c r="C73" s="534"/>
      <c r="D73" s="534"/>
      <c r="E73" s="534"/>
      <c r="F73" s="534"/>
      <c r="G73" s="538"/>
    </row>
    <row r="74" spans="2:7" s="277" customFormat="1" ht="7.15" customHeight="1" x14ac:dyDescent="0.2">
      <c r="B74" s="547"/>
      <c r="C74" s="548"/>
      <c r="D74" s="548"/>
      <c r="E74" s="548"/>
      <c r="F74" s="548"/>
      <c r="G74" s="549"/>
    </row>
    <row r="75" spans="2:7" x14ac:dyDescent="0.2">
      <c r="B75" s="798" t="s">
        <v>668</v>
      </c>
      <c r="C75" s="799"/>
      <c r="D75" s="799"/>
      <c r="E75" s="799"/>
      <c r="F75" s="799"/>
      <c r="G75" s="800"/>
    </row>
    <row r="76" spans="2:7" outlineLevel="1" x14ac:dyDescent="0.2">
      <c r="B76" s="537" t="s">
        <v>669</v>
      </c>
      <c r="C76" s="533"/>
      <c r="D76" s="533"/>
      <c r="E76" s="533"/>
      <c r="F76" s="533"/>
      <c r="G76" s="540"/>
    </row>
    <row r="77" spans="2:7" outlineLevel="1" x14ac:dyDescent="0.2">
      <c r="B77" s="537" t="s">
        <v>670</v>
      </c>
      <c r="C77" s="533"/>
      <c r="D77" s="533"/>
      <c r="E77" s="533"/>
      <c r="F77" s="533"/>
      <c r="G77" s="540"/>
    </row>
    <row r="78" spans="2:7" ht="9" customHeight="1" thickBot="1" x14ac:dyDescent="0.25">
      <c r="B78" s="546"/>
      <c r="C78" s="544"/>
      <c r="D78" s="544"/>
      <c r="E78" s="544"/>
      <c r="F78" s="544"/>
      <c r="G78" s="545"/>
    </row>
    <row r="79" spans="2:7" ht="6.6" customHeight="1" x14ac:dyDescent="0.2"/>
    <row r="80" spans="2:7" s="277" customFormat="1" x14ac:dyDescent="0.2">
      <c r="B80" s="801" t="s">
        <v>1639</v>
      </c>
      <c r="C80" s="801"/>
      <c r="D80" s="801"/>
      <c r="E80" s="801"/>
      <c r="F80" s="801"/>
      <c r="G80" s="801"/>
    </row>
    <row r="81" spans="2:7" x14ac:dyDescent="0.2"/>
    <row r="82" spans="2:7" x14ac:dyDescent="0.2"/>
    <row r="83" spans="2:7" x14ac:dyDescent="0.2"/>
    <row r="84" spans="2:7" x14ac:dyDescent="0.2"/>
    <row r="85" spans="2:7" x14ac:dyDescent="0.2"/>
    <row r="86" spans="2:7" x14ac:dyDescent="0.2"/>
    <row r="87" spans="2:7" x14ac:dyDescent="0.2">
      <c r="B87" s="779" t="s">
        <v>813</v>
      </c>
      <c r="C87" s="779"/>
      <c r="D87" s="779"/>
      <c r="E87" s="779"/>
      <c r="F87" s="779"/>
      <c r="G87" s="779"/>
    </row>
    <row r="88" spans="2:7" x14ac:dyDescent="0.2"/>
    <row r="89" spans="2:7" x14ac:dyDescent="0.2"/>
    <row r="90" spans="2:7" x14ac:dyDescent="0.2"/>
    <row r="91" spans="2:7" x14ac:dyDescent="0.2"/>
    <row r="92" spans="2:7" x14ac:dyDescent="0.2"/>
    <row r="93" spans="2:7" x14ac:dyDescent="0.2"/>
    <row r="94" spans="2:7" x14ac:dyDescent="0.2"/>
  </sheetData>
  <mergeCells count="15">
    <mergeCell ref="B71:G71"/>
    <mergeCell ref="B75:G75"/>
    <mergeCell ref="B80:G80"/>
    <mergeCell ref="B87:G87"/>
    <mergeCell ref="A8:G8"/>
    <mergeCell ref="B16:G16"/>
    <mergeCell ref="B19:G19"/>
    <mergeCell ref="B20:G20"/>
    <mergeCell ref="B38:G38"/>
    <mergeCell ref="B41:G41"/>
    <mergeCell ref="B46:G46"/>
    <mergeCell ref="B51:C51"/>
    <mergeCell ref="B53:G53"/>
    <mergeCell ref="B58:G58"/>
    <mergeCell ref="B62:G62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verticalDpi="0" r:id="rId1"/>
  <headerFooter>
    <oddFooter>&amp;CPágina &amp;P de &amp;N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33"/>
  <sheetViews>
    <sheetView workbookViewId="0">
      <pane xSplit="2" ySplit="15" topLeftCell="C16" activePane="bottomRight" state="frozen"/>
      <selection pane="bottomLeft" activeCell="A16" sqref="A16"/>
      <selection pane="topRight" activeCell="C1" sqref="C1"/>
      <selection pane="bottomRight"/>
    </sheetView>
  </sheetViews>
  <sheetFormatPr defaultColWidth="0" defaultRowHeight="15" zeroHeight="1" x14ac:dyDescent="0.2"/>
  <cols>
    <col min="1" max="1" width="3.49609375" customWidth="1"/>
    <col min="2" max="2" width="5.91796875" customWidth="1"/>
    <col min="3" max="3" width="41.02734375" customWidth="1"/>
    <col min="4" max="4" width="42.640625" customWidth="1"/>
    <col min="5" max="5" width="16.8125" customWidth="1"/>
    <col min="6" max="6" width="3.765625" customWidth="1"/>
    <col min="7" max="10" width="0" hidden="1" customWidth="1"/>
    <col min="11" max="16384" width="11.43359375" hidden="1"/>
  </cols>
  <sheetData>
    <row r="1" spans="2:10" s="157" customFormat="1" ht="13.5" x14ac:dyDescent="0.15">
      <c r="B1" s="87"/>
      <c r="C1" s="87"/>
      <c r="D1" s="87"/>
      <c r="E1" s="87"/>
      <c r="F1" s="87"/>
      <c r="G1" s="87"/>
      <c r="H1" s="87"/>
      <c r="I1" s="87"/>
      <c r="J1" s="87"/>
    </row>
    <row r="2" spans="2:10" s="157" customFormat="1" ht="13.5" x14ac:dyDescent="0.15">
      <c r="B2" s="88"/>
      <c r="C2" s="88"/>
      <c r="D2" s="88"/>
      <c r="E2" s="88"/>
      <c r="F2" s="88"/>
      <c r="G2" s="88"/>
      <c r="H2" s="88"/>
      <c r="I2" s="88"/>
      <c r="J2" s="88"/>
    </row>
    <row r="3" spans="2:10" s="157" customFormat="1" ht="13.5" x14ac:dyDescent="0.15">
      <c r="B3" s="87"/>
      <c r="C3" s="87"/>
      <c r="D3" s="87"/>
      <c r="E3" s="87"/>
      <c r="F3" s="87"/>
      <c r="G3" s="87"/>
      <c r="H3" s="87"/>
      <c r="I3" s="87"/>
      <c r="J3" s="87"/>
    </row>
    <row r="4" spans="2:10" s="157" customFormat="1" ht="13.5" x14ac:dyDescent="0.15"/>
    <row r="5" spans="2:10" s="157" customFormat="1" ht="13.5" x14ac:dyDescent="0.15"/>
    <row r="6" spans="2:10" s="157" customFormat="1" ht="13.5" x14ac:dyDescent="0.15"/>
    <row r="7" spans="2:10" s="157" customFormat="1" ht="13.5" x14ac:dyDescent="0.15">
      <c r="B7" s="176"/>
      <c r="C7" s="158"/>
      <c r="F7" s="158"/>
      <c r="G7" s="158"/>
    </row>
    <row r="8" spans="2:10" s="157" customFormat="1" ht="34.15" customHeight="1" x14ac:dyDescent="0.2">
      <c r="B8" s="785" t="s">
        <v>671</v>
      </c>
      <c r="C8" s="785"/>
      <c r="D8" s="785"/>
      <c r="E8" s="785"/>
      <c r="F8" s="175"/>
      <c r="G8" s="175"/>
      <c r="H8" s="175"/>
      <c r="I8"/>
      <c r="J8" s="175"/>
    </row>
    <row r="9" spans="2:10" x14ac:dyDescent="0.2"/>
    <row r="10" spans="2:10" x14ac:dyDescent="0.2">
      <c r="D10" s="159" t="s">
        <v>672</v>
      </c>
      <c r="E10" s="160"/>
    </row>
    <row r="11" spans="2:10" ht="6.6" customHeight="1" x14ac:dyDescent="0.2">
      <c r="D11" s="159"/>
      <c r="E11" s="157"/>
    </row>
    <row r="12" spans="2:10" x14ac:dyDescent="0.2">
      <c r="D12" s="161" t="s">
        <v>673</v>
      </c>
      <c r="E12" s="160"/>
    </row>
    <row r="13" spans="2:10" ht="7.9" customHeight="1" thickBot="1" x14ac:dyDescent="0.25"/>
    <row r="14" spans="2:10" ht="20.45" customHeight="1" thickBot="1" x14ac:dyDescent="0.25">
      <c r="B14" s="414" t="s">
        <v>905</v>
      </c>
      <c r="C14" s="562" t="s">
        <v>1641</v>
      </c>
      <c r="D14" s="807" t="s">
        <v>1640</v>
      </c>
      <c r="E14" s="808"/>
    </row>
    <row r="15" spans="2:10" s="288" customFormat="1" ht="5.45" customHeight="1" thickBot="1" x14ac:dyDescent="0.25">
      <c r="B15" s="312"/>
      <c r="C15" s="312"/>
      <c r="D15" s="312"/>
      <c r="E15" s="312"/>
    </row>
    <row r="16" spans="2:10" ht="51.75" x14ac:dyDescent="0.2">
      <c r="B16" s="563">
        <v>1</v>
      </c>
      <c r="C16" s="564" t="s">
        <v>1642</v>
      </c>
      <c r="D16" s="809"/>
      <c r="E16" s="810"/>
    </row>
    <row r="17" spans="2:5" ht="64.5" x14ac:dyDescent="0.2">
      <c r="B17" s="565">
        <v>2</v>
      </c>
      <c r="C17" s="214" t="s">
        <v>1643</v>
      </c>
      <c r="D17" s="811"/>
      <c r="E17" s="812"/>
    </row>
    <row r="18" spans="2:5" ht="90.75" thickBot="1" x14ac:dyDescent="0.25">
      <c r="B18" s="566">
        <v>3</v>
      </c>
      <c r="C18" s="567" t="s">
        <v>1644</v>
      </c>
      <c r="D18" s="805"/>
      <c r="E18" s="806"/>
    </row>
    <row r="19" spans="2:5" x14ac:dyDescent="0.2"/>
    <row r="20" spans="2:5" x14ac:dyDescent="0.2"/>
    <row r="21" spans="2:5" x14ac:dyDescent="0.2"/>
    <row r="22" spans="2:5" x14ac:dyDescent="0.2"/>
    <row r="23" spans="2:5" x14ac:dyDescent="0.2"/>
    <row r="24" spans="2:5" x14ac:dyDescent="0.2"/>
    <row r="25" spans="2:5" ht="8.4499999999999993" customHeight="1" x14ac:dyDescent="0.2"/>
    <row r="26" spans="2:5" x14ac:dyDescent="0.2">
      <c r="B26" s="779" t="s">
        <v>813</v>
      </c>
      <c r="C26" s="779"/>
      <c r="D26" s="779"/>
      <c r="E26" s="779"/>
    </row>
    <row r="27" spans="2:5" x14ac:dyDescent="0.2"/>
    <row r="28" spans="2:5" x14ac:dyDescent="0.2"/>
    <row r="29" spans="2:5" x14ac:dyDescent="0.2"/>
    <row r="30" spans="2:5" x14ac:dyDescent="0.2"/>
    <row r="31" spans="2:5" x14ac:dyDescent="0.2"/>
    <row r="32" spans="2:5" x14ac:dyDescent="0.2"/>
    <row r="33" x14ac:dyDescent="0.2"/>
  </sheetData>
  <mergeCells count="6">
    <mergeCell ref="D18:E18"/>
    <mergeCell ref="B26:E26"/>
    <mergeCell ref="B8:E8"/>
    <mergeCell ref="D14:E14"/>
    <mergeCell ref="D16:E16"/>
    <mergeCell ref="D17:E17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38"/>
  <sheetViews>
    <sheetView workbookViewId="0">
      <pane xSplit="1" ySplit="14" topLeftCell="B15" activePane="bottomRight" state="frozen"/>
      <selection pane="bottomLeft" activeCell="A15" sqref="A15"/>
      <selection pane="topRight" activeCell="B1" sqref="B1"/>
      <selection pane="bottomRight"/>
    </sheetView>
  </sheetViews>
  <sheetFormatPr defaultColWidth="0" defaultRowHeight="15" zeroHeight="1" x14ac:dyDescent="0.2"/>
  <cols>
    <col min="1" max="1" width="3.765625" customWidth="1"/>
    <col min="2" max="3" width="42.640625" customWidth="1"/>
    <col min="4" max="4" width="11.43359375" customWidth="1"/>
    <col min="5" max="5" width="3.49609375" customWidth="1"/>
    <col min="6" max="9" width="0" hidden="1" customWidth="1"/>
    <col min="10" max="16384" width="11.43359375" hidden="1"/>
  </cols>
  <sheetData>
    <row r="1" spans="1:9" s="23" customFormat="1" x14ac:dyDescent="0.2">
      <c r="B1" s="87"/>
      <c r="C1" s="87"/>
      <c r="D1" s="87"/>
      <c r="E1" s="87"/>
      <c r="F1" s="87"/>
      <c r="G1" s="87"/>
      <c r="H1" s="87"/>
      <c r="I1" s="87"/>
    </row>
    <row r="2" spans="1:9" s="23" customFormat="1" x14ac:dyDescent="0.2">
      <c r="B2" s="88"/>
      <c r="C2" s="88"/>
      <c r="D2" s="88"/>
      <c r="E2" s="88"/>
      <c r="F2" s="88"/>
      <c r="G2" s="88"/>
      <c r="H2" s="88"/>
      <c r="I2" s="88"/>
    </row>
    <row r="3" spans="1:9" s="23" customFormat="1" x14ac:dyDescent="0.2">
      <c r="B3" s="87"/>
      <c r="C3" s="87"/>
      <c r="D3" s="87"/>
      <c r="E3" s="87"/>
      <c r="F3" s="87"/>
      <c r="G3" s="87"/>
      <c r="H3" s="87"/>
      <c r="I3" s="87"/>
    </row>
    <row r="4" spans="1:9" s="23" customFormat="1" x14ac:dyDescent="0.2"/>
    <row r="5" spans="1:9" s="23" customFormat="1" x14ac:dyDescent="0.2"/>
    <row r="6" spans="1:9" s="23" customFormat="1" x14ac:dyDescent="0.2"/>
    <row r="7" spans="1:9" s="23" customFormat="1" x14ac:dyDescent="0.2">
      <c r="B7" s="40"/>
      <c r="C7" s="40"/>
      <c r="D7" s="40"/>
      <c r="E7" s="40"/>
      <c r="F7" s="40"/>
    </row>
    <row r="8" spans="1:9" s="23" customFormat="1" x14ac:dyDescent="0.2">
      <c r="A8" s="813" t="s">
        <v>882</v>
      </c>
      <c r="B8" s="813"/>
      <c r="C8" s="813"/>
      <c r="D8" s="813"/>
      <c r="E8" s="148"/>
      <c r="F8" s="148"/>
      <c r="G8" s="148"/>
      <c r="H8" s="148"/>
      <c r="I8" s="148"/>
    </row>
    <row r="9" spans="1:9" s="23" customFormat="1" ht="6" customHeight="1" x14ac:dyDescent="0.2">
      <c r="B9" s="40"/>
      <c r="C9" s="40"/>
      <c r="D9" s="40"/>
      <c r="E9" s="40"/>
      <c r="F9" s="40"/>
    </row>
    <row r="10" spans="1:9" s="23" customFormat="1" x14ac:dyDescent="0.2">
      <c r="C10" s="25" t="s">
        <v>672</v>
      </c>
      <c r="D10" s="44"/>
      <c r="F10" s="40"/>
    </row>
    <row r="11" spans="1:9" s="23" customFormat="1" ht="7.5" customHeight="1" x14ac:dyDescent="0.2">
      <c r="C11" s="25"/>
      <c r="F11" s="40"/>
    </row>
    <row r="12" spans="1:9" s="23" customFormat="1" x14ac:dyDescent="0.2">
      <c r="C12" s="26" t="s">
        <v>673</v>
      </c>
      <c r="D12" s="44"/>
      <c r="F12" s="40"/>
    </row>
    <row r="13" spans="1:9" ht="7.9" customHeight="1" thickBot="1" x14ac:dyDescent="0.25"/>
    <row r="14" spans="1:9" ht="15.75" thickBot="1" x14ac:dyDescent="0.25">
      <c r="B14" s="379" t="s">
        <v>441</v>
      </c>
      <c r="C14" s="814" t="s">
        <v>442</v>
      </c>
      <c r="D14" s="815"/>
    </row>
    <row r="15" spans="1:9" ht="30" thickBot="1" x14ac:dyDescent="0.25">
      <c r="B15" s="19" t="s">
        <v>449</v>
      </c>
      <c r="C15" s="816" t="s">
        <v>443</v>
      </c>
      <c r="D15" s="817"/>
    </row>
    <row r="16" spans="1:9" ht="30" thickBot="1" x14ac:dyDescent="0.25">
      <c r="B16" s="19" t="s">
        <v>450</v>
      </c>
      <c r="C16" s="816" t="s">
        <v>444</v>
      </c>
      <c r="D16" s="817"/>
    </row>
    <row r="17" spans="1:4" ht="30" thickBot="1" x14ac:dyDescent="0.25">
      <c r="B17" s="19" t="s">
        <v>451</v>
      </c>
      <c r="C17" s="816" t="s">
        <v>443</v>
      </c>
      <c r="D17" s="817"/>
    </row>
    <row r="18" spans="1:4" ht="28.15" customHeight="1" thickBot="1" x14ac:dyDescent="0.25">
      <c r="B18" s="19" t="s">
        <v>452</v>
      </c>
      <c r="C18" s="816" t="s">
        <v>445</v>
      </c>
      <c r="D18" s="817"/>
    </row>
    <row r="19" spans="1:4" ht="17.25" thickBot="1" x14ac:dyDescent="0.25">
      <c r="B19" s="19" t="s">
        <v>453</v>
      </c>
      <c r="C19" s="816" t="s">
        <v>446</v>
      </c>
      <c r="D19" s="817"/>
    </row>
    <row r="20" spans="1:4" ht="42" customHeight="1" thickBot="1" x14ac:dyDescent="0.25">
      <c r="B20" s="19" t="s">
        <v>447</v>
      </c>
      <c r="C20" s="816" t="s">
        <v>448</v>
      </c>
      <c r="D20" s="817"/>
    </row>
    <row r="21" spans="1:4" x14ac:dyDescent="0.2"/>
    <row r="22" spans="1:4" x14ac:dyDescent="0.2"/>
    <row r="23" spans="1:4" x14ac:dyDescent="0.2"/>
    <row r="24" spans="1:4" x14ac:dyDescent="0.2"/>
    <row r="25" spans="1:4" x14ac:dyDescent="0.2"/>
    <row r="26" spans="1:4" x14ac:dyDescent="0.2"/>
    <row r="27" spans="1:4" x14ac:dyDescent="0.2"/>
    <row r="28" spans="1:4" x14ac:dyDescent="0.2"/>
    <row r="29" spans="1:4" x14ac:dyDescent="0.2"/>
    <row r="30" spans="1:4" x14ac:dyDescent="0.2">
      <c r="A30" s="713" t="s">
        <v>813</v>
      </c>
      <c r="B30" s="713"/>
      <c r="C30" s="713"/>
      <c r="D30" s="713"/>
    </row>
    <row r="31" spans="1:4" x14ac:dyDescent="0.2"/>
    <row r="32" spans="1:4" x14ac:dyDescent="0.2"/>
    <row r="33" spans="4:5" x14ac:dyDescent="0.2">
      <c r="D33" s="156"/>
      <c r="E33" s="156"/>
    </row>
    <row r="34" spans="4:5" x14ac:dyDescent="0.2"/>
    <row r="35" spans="4:5" x14ac:dyDescent="0.2"/>
    <row r="36" spans="4:5" x14ac:dyDescent="0.2"/>
    <row r="37" spans="4:5" x14ac:dyDescent="0.2"/>
    <row r="38" spans="4:5" x14ac:dyDescent="0.2"/>
  </sheetData>
  <mergeCells count="9">
    <mergeCell ref="A30:D30"/>
    <mergeCell ref="A8:D8"/>
    <mergeCell ref="C14:D14"/>
    <mergeCell ref="C15:D15"/>
    <mergeCell ref="C16:D16"/>
    <mergeCell ref="C17:D17"/>
    <mergeCell ref="C18:D18"/>
    <mergeCell ref="C19:D19"/>
    <mergeCell ref="C20:D20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4"/>
  <sheetViews>
    <sheetView zoomScaleNormal="100" zoomScaleSheetLayoutView="115" workbookViewId="0">
      <pane xSplit="3" ySplit="13" topLeftCell="D14" activePane="bottomRight" state="frozen"/>
      <selection pane="bottomLeft" activeCell="A14" sqref="A14"/>
      <selection pane="topRight" activeCell="D1" sqref="D1"/>
      <selection pane="bottomRight"/>
    </sheetView>
  </sheetViews>
  <sheetFormatPr defaultColWidth="0" defaultRowHeight="15" zeroHeight="1" outlineLevelRow="1" x14ac:dyDescent="0.2"/>
  <cols>
    <col min="1" max="1" width="4.16796875" customWidth="1"/>
    <col min="2" max="2" width="11.43359375" style="183" customWidth="1"/>
    <col min="3" max="3" width="1.61328125" style="246" customWidth="1"/>
    <col min="4" max="4" width="60.9375" customWidth="1"/>
    <col min="5" max="5" width="0.94140625" style="217" customWidth="1"/>
    <col min="6" max="6" width="18.6953125" customWidth="1"/>
    <col min="7" max="7" width="4.5703125" customWidth="1"/>
    <col min="8" max="16384" width="11.43359375" hidden="1"/>
  </cols>
  <sheetData>
    <row r="1" spans="1:7" s="61" customFormat="1" ht="17.45" customHeight="1" x14ac:dyDescent="0.2">
      <c r="A1" s="87"/>
      <c r="B1" s="42"/>
      <c r="C1" s="245"/>
      <c r="D1" s="87"/>
      <c r="E1" s="228"/>
    </row>
    <row r="2" spans="1:7" s="61" customFormat="1" ht="34.15" customHeight="1" x14ac:dyDescent="0.2">
      <c r="A2" s="87"/>
      <c r="B2" s="42"/>
      <c r="C2" s="245"/>
      <c r="D2" s="186" t="s">
        <v>909</v>
      </c>
      <c r="E2" s="229"/>
    </row>
    <row r="3" spans="1:7" s="61" customFormat="1" ht="6.6" customHeight="1" x14ac:dyDescent="0.2">
      <c r="A3" s="87"/>
      <c r="B3" s="42"/>
      <c r="C3" s="245"/>
      <c r="D3" s="186"/>
      <c r="E3" s="229"/>
    </row>
    <row r="4" spans="1:7" s="61" customFormat="1" ht="19.899999999999999" customHeight="1" x14ac:dyDescent="0.2">
      <c r="A4" s="87"/>
      <c r="B4" s="42"/>
      <c r="C4" s="245"/>
      <c r="D4" s="651" t="s">
        <v>910</v>
      </c>
      <c r="E4" s="230"/>
    </row>
    <row r="5" spans="1:7" s="61" customFormat="1" ht="19.899999999999999" customHeight="1" x14ac:dyDescent="0.2">
      <c r="A5" s="87"/>
      <c r="B5" s="42"/>
      <c r="C5" s="245"/>
      <c r="D5" s="651"/>
      <c r="E5" s="230"/>
    </row>
    <row r="6" spans="1:7" ht="9.6" customHeight="1" x14ac:dyDescent="0.2"/>
    <row r="7" spans="1:7" ht="16.899999999999999" customHeight="1" x14ac:dyDescent="0.25">
      <c r="B7" s="662" t="s">
        <v>1654</v>
      </c>
      <c r="C7" s="662"/>
      <c r="D7" s="662"/>
      <c r="E7" s="662"/>
      <c r="F7" s="662"/>
    </row>
    <row r="8" spans="1:7" s="23" customFormat="1" ht="7.15" customHeight="1" x14ac:dyDescent="0.2">
      <c r="B8" s="64"/>
      <c r="C8" s="247"/>
      <c r="E8" s="231"/>
    </row>
    <row r="9" spans="1:7" s="61" customFormat="1" x14ac:dyDescent="0.2">
      <c r="A9" s="62"/>
      <c r="B9" s="64"/>
      <c r="C9" s="247"/>
      <c r="D9" s="25" t="s">
        <v>672</v>
      </c>
      <c r="E9" s="232"/>
      <c r="F9" s="44"/>
    </row>
    <row r="10" spans="1:7" s="61" customFormat="1" ht="8.4499999999999993" customHeight="1" x14ac:dyDescent="0.2">
      <c r="A10" s="62"/>
      <c r="B10" s="64"/>
      <c r="C10" s="247"/>
      <c r="D10" s="25"/>
      <c r="E10" s="232"/>
      <c r="F10" s="64"/>
    </row>
    <row r="11" spans="1:7" s="61" customFormat="1" x14ac:dyDescent="0.2">
      <c r="A11" s="62"/>
      <c r="B11" s="64"/>
      <c r="C11" s="247"/>
      <c r="D11" s="26" t="s">
        <v>673</v>
      </c>
      <c r="E11" s="233"/>
      <c r="F11" s="197"/>
    </row>
    <row r="12" spans="1:7" ht="6" customHeight="1" thickBot="1" x14ac:dyDescent="0.25"/>
    <row r="13" spans="1:7" ht="23.45" customHeight="1" thickBot="1" x14ac:dyDescent="0.25">
      <c r="B13" s="367" t="s">
        <v>1093</v>
      </c>
      <c r="C13" s="215"/>
      <c r="D13" s="368" t="s">
        <v>1091</v>
      </c>
      <c r="F13" s="368" t="s">
        <v>881</v>
      </c>
      <c r="G13" s="221"/>
    </row>
    <row r="14" spans="1:7" s="256" customFormat="1" ht="5.45" customHeight="1" x14ac:dyDescent="0.2">
      <c r="B14" s="265"/>
      <c r="C14" s="215"/>
      <c r="F14" s="239"/>
      <c r="G14" s="218"/>
    </row>
    <row r="15" spans="1:7" ht="15.75" customHeight="1" x14ac:dyDescent="0.2">
      <c r="B15" s="369">
        <v>1000</v>
      </c>
      <c r="C15" s="215"/>
      <c r="D15" s="370" t="s">
        <v>37</v>
      </c>
      <c r="E15" s="264"/>
      <c r="F15" s="371">
        <f>+'E02.2'!I18</f>
        <v>0</v>
      </c>
      <c r="G15" s="221"/>
    </row>
    <row r="16" spans="1:7" s="277" customFormat="1" ht="15.75" customHeight="1" outlineLevel="1" x14ac:dyDescent="0.2">
      <c r="B16" s="278">
        <v>1100</v>
      </c>
      <c r="C16" s="279"/>
      <c r="D16" s="280" t="s">
        <v>38</v>
      </c>
      <c r="E16" s="281"/>
      <c r="F16" s="282">
        <f>+'E02.2'!I19</f>
        <v>0</v>
      </c>
      <c r="G16" s="283"/>
    </row>
    <row r="17" spans="2:7" s="277" customFormat="1" ht="15.75" customHeight="1" outlineLevel="1" x14ac:dyDescent="0.2">
      <c r="B17" s="278">
        <v>1200</v>
      </c>
      <c r="C17" s="279"/>
      <c r="D17" s="280" t="s">
        <v>39</v>
      </c>
      <c r="E17" s="281"/>
      <c r="F17" s="282">
        <f>+'E02.2'!I29</f>
        <v>0</v>
      </c>
      <c r="G17" s="283"/>
    </row>
    <row r="18" spans="2:7" s="277" customFormat="1" ht="15.75" customHeight="1" outlineLevel="1" x14ac:dyDescent="0.2">
      <c r="B18" s="278">
        <v>1300</v>
      </c>
      <c r="C18" s="279"/>
      <c r="D18" s="280" t="s">
        <v>40</v>
      </c>
      <c r="E18" s="281"/>
      <c r="F18" s="282">
        <f>+'E02.2'!I44</f>
        <v>0</v>
      </c>
      <c r="G18" s="283"/>
    </row>
    <row r="19" spans="2:7" s="277" customFormat="1" ht="15.75" customHeight="1" outlineLevel="1" x14ac:dyDescent="0.2">
      <c r="B19" s="278">
        <v>1400</v>
      </c>
      <c r="C19" s="279"/>
      <c r="D19" s="280" t="s">
        <v>41</v>
      </c>
      <c r="E19" s="281"/>
      <c r="F19" s="282">
        <f>+'E02.2'!I76</f>
        <v>0</v>
      </c>
      <c r="G19" s="283"/>
    </row>
    <row r="20" spans="2:7" s="277" customFormat="1" ht="15.75" customHeight="1" outlineLevel="1" x14ac:dyDescent="0.2">
      <c r="B20" s="278">
        <v>1500</v>
      </c>
      <c r="C20" s="279"/>
      <c r="D20" s="280" t="s">
        <v>42</v>
      </c>
      <c r="E20" s="281"/>
      <c r="F20" s="282">
        <f>+'E02.2'!I91</f>
        <v>0</v>
      </c>
      <c r="G20" s="283"/>
    </row>
    <row r="21" spans="2:7" s="277" customFormat="1" ht="15.75" customHeight="1" outlineLevel="1" x14ac:dyDescent="0.2">
      <c r="B21" s="278">
        <v>1600</v>
      </c>
      <c r="C21" s="279"/>
      <c r="D21" s="280" t="s">
        <v>43</v>
      </c>
      <c r="E21" s="281"/>
      <c r="F21" s="282">
        <f>+'E02.2'!I145</f>
        <v>0</v>
      </c>
      <c r="G21" s="283"/>
    </row>
    <row r="22" spans="2:7" s="277" customFormat="1" ht="15.75" customHeight="1" outlineLevel="1" x14ac:dyDescent="0.2">
      <c r="B22" s="278">
        <v>1700</v>
      </c>
      <c r="C22" s="279"/>
      <c r="D22" s="280" t="s">
        <v>44</v>
      </c>
      <c r="E22" s="281"/>
      <c r="F22" s="282">
        <f>+'E02.2'!I148</f>
        <v>0</v>
      </c>
      <c r="G22" s="283"/>
    </row>
    <row r="23" spans="2:7" ht="15.75" customHeight="1" x14ac:dyDescent="0.2">
      <c r="B23" s="369">
        <v>2000</v>
      </c>
      <c r="C23" s="215"/>
      <c r="D23" s="370" t="s">
        <v>45</v>
      </c>
      <c r="E23" s="264"/>
      <c r="F23" s="371">
        <f>+'E02.2'!I162</f>
        <v>0</v>
      </c>
      <c r="G23" s="221"/>
    </row>
    <row r="24" spans="2:7" s="277" customFormat="1" ht="27" outlineLevel="1" x14ac:dyDescent="0.2">
      <c r="B24" s="278">
        <v>2100</v>
      </c>
      <c r="C24" s="279"/>
      <c r="D24" s="280" t="s">
        <v>46</v>
      </c>
      <c r="E24" s="281"/>
      <c r="F24" s="282">
        <f>+'E02.2'!I163</f>
        <v>0</v>
      </c>
      <c r="G24" s="283"/>
    </row>
    <row r="25" spans="2:7" s="277" customFormat="1" outlineLevel="1" x14ac:dyDescent="0.2">
      <c r="B25" s="278">
        <v>2200</v>
      </c>
      <c r="C25" s="279"/>
      <c r="D25" s="280" t="s">
        <v>47</v>
      </c>
      <c r="E25" s="281"/>
      <c r="F25" s="282">
        <f>+'E02.2'!I183</f>
        <v>0</v>
      </c>
      <c r="G25" s="283"/>
    </row>
    <row r="26" spans="2:7" s="277" customFormat="1" outlineLevel="1" x14ac:dyDescent="0.2">
      <c r="B26" s="278">
        <v>2300</v>
      </c>
      <c r="C26" s="279"/>
      <c r="D26" s="280" t="s">
        <v>48</v>
      </c>
      <c r="E26" s="281"/>
      <c r="F26" s="282">
        <f>+'E02.2'!I193</f>
        <v>0</v>
      </c>
      <c r="G26" s="283"/>
    </row>
    <row r="27" spans="2:7" s="277" customFormat="1" outlineLevel="1" x14ac:dyDescent="0.2">
      <c r="B27" s="278">
        <v>2400</v>
      </c>
      <c r="C27" s="279"/>
      <c r="D27" s="280" t="s">
        <v>49</v>
      </c>
      <c r="E27" s="281"/>
      <c r="F27" s="282">
        <f>+'E02.2'!I212</f>
        <v>0</v>
      </c>
      <c r="G27" s="283"/>
    </row>
    <row r="28" spans="2:7" s="277" customFormat="1" outlineLevel="1" x14ac:dyDescent="0.2">
      <c r="B28" s="278">
        <v>2500</v>
      </c>
      <c r="C28" s="279"/>
      <c r="D28" s="280" t="s">
        <v>50</v>
      </c>
      <c r="E28" s="281"/>
      <c r="F28" s="282">
        <f>+'E02.2'!I233</f>
        <v>0</v>
      </c>
      <c r="G28" s="283"/>
    </row>
    <row r="29" spans="2:7" s="277" customFormat="1" outlineLevel="1" x14ac:dyDescent="0.2">
      <c r="B29" s="278">
        <v>2600</v>
      </c>
      <c r="C29" s="279"/>
      <c r="D29" s="280" t="s">
        <v>51</v>
      </c>
      <c r="E29" s="281"/>
      <c r="F29" s="282">
        <f>+'E02.2'!I248</f>
        <v>0</v>
      </c>
      <c r="G29" s="283"/>
    </row>
    <row r="30" spans="2:7" s="277" customFormat="1" outlineLevel="1" x14ac:dyDescent="0.2">
      <c r="B30" s="278">
        <v>2700</v>
      </c>
      <c r="C30" s="279"/>
      <c r="D30" s="280" t="s">
        <v>52</v>
      </c>
      <c r="E30" s="281"/>
      <c r="F30" s="282">
        <f>+'E02.2'!I256</f>
        <v>0</v>
      </c>
      <c r="G30" s="283"/>
    </row>
    <row r="31" spans="2:7" s="277" customFormat="1" outlineLevel="1" x14ac:dyDescent="0.2">
      <c r="B31" s="278">
        <v>2800</v>
      </c>
      <c r="C31" s="279"/>
      <c r="D31" s="280" t="s">
        <v>53</v>
      </c>
      <c r="E31" s="281"/>
      <c r="F31" s="282">
        <f>+'E02.2'!I267</f>
        <v>0</v>
      </c>
      <c r="G31" s="283"/>
    </row>
    <row r="32" spans="2:7" s="277" customFormat="1" outlineLevel="1" x14ac:dyDescent="0.2">
      <c r="B32" s="278">
        <v>2900</v>
      </c>
      <c r="C32" s="279"/>
      <c r="D32" s="280" t="s">
        <v>54</v>
      </c>
      <c r="E32" s="281"/>
      <c r="F32" s="282">
        <f>+'E02.2'!I274</f>
        <v>0</v>
      </c>
      <c r="G32" s="283"/>
    </row>
    <row r="33" spans="2:7" ht="15.75" customHeight="1" x14ac:dyDescent="0.2">
      <c r="B33" s="369">
        <v>3000</v>
      </c>
      <c r="C33" s="215"/>
      <c r="D33" s="370" t="s">
        <v>55</v>
      </c>
      <c r="E33" s="264"/>
      <c r="F33" s="371">
        <f>+'E02.2'!I294</f>
        <v>0</v>
      </c>
      <c r="G33" s="221"/>
    </row>
    <row r="34" spans="2:7" s="277" customFormat="1" outlineLevel="1" x14ac:dyDescent="0.2">
      <c r="B34" s="278">
        <v>3100</v>
      </c>
      <c r="C34" s="279"/>
      <c r="D34" s="280" t="s">
        <v>56</v>
      </c>
      <c r="E34" s="281"/>
      <c r="F34" s="282">
        <f>+'E02.2'!I295</f>
        <v>0</v>
      </c>
      <c r="G34" s="283"/>
    </row>
    <row r="35" spans="2:7" s="277" customFormat="1" outlineLevel="1" x14ac:dyDescent="0.2">
      <c r="B35" s="278">
        <v>3200</v>
      </c>
      <c r="C35" s="279"/>
      <c r="D35" s="280" t="s">
        <v>57</v>
      </c>
      <c r="E35" s="281"/>
      <c r="F35" s="282">
        <f>+'E02.2'!I319</f>
        <v>0</v>
      </c>
      <c r="G35" s="283"/>
    </row>
    <row r="36" spans="2:7" s="277" customFormat="1" outlineLevel="1" x14ac:dyDescent="0.2">
      <c r="B36" s="278">
        <v>3300</v>
      </c>
      <c r="C36" s="279"/>
      <c r="D36" s="280" t="s">
        <v>58</v>
      </c>
      <c r="E36" s="281"/>
      <c r="F36" s="282">
        <f>+'E02.2'!I340</f>
        <v>0</v>
      </c>
      <c r="G36" s="283"/>
    </row>
    <row r="37" spans="2:7" s="277" customFormat="1" outlineLevel="1" x14ac:dyDescent="0.2">
      <c r="B37" s="278">
        <v>3400</v>
      </c>
      <c r="C37" s="279"/>
      <c r="D37" s="280" t="s">
        <v>59</v>
      </c>
      <c r="E37" s="281"/>
      <c r="F37" s="282">
        <f>+'E02.2'!I361</f>
        <v>0</v>
      </c>
      <c r="G37" s="283"/>
    </row>
    <row r="38" spans="2:7" s="277" customFormat="1" ht="27" outlineLevel="1" x14ac:dyDescent="0.2">
      <c r="B38" s="278">
        <v>3500</v>
      </c>
      <c r="C38" s="279"/>
      <c r="D38" s="280" t="s">
        <v>60</v>
      </c>
      <c r="E38" s="281"/>
      <c r="F38" s="282">
        <f>+'E02.2'!I384</f>
        <v>0</v>
      </c>
      <c r="G38" s="283"/>
    </row>
    <row r="39" spans="2:7" s="277" customFormat="1" outlineLevel="1" x14ac:dyDescent="0.2">
      <c r="B39" s="278">
        <v>3600</v>
      </c>
      <c r="C39" s="279"/>
      <c r="D39" s="280" t="s">
        <v>61</v>
      </c>
      <c r="E39" s="281"/>
      <c r="F39" s="282">
        <f>+'E02.2'!I407</f>
        <v>0</v>
      </c>
      <c r="G39" s="283"/>
    </row>
    <row r="40" spans="2:7" s="277" customFormat="1" outlineLevel="1" x14ac:dyDescent="0.2">
      <c r="B40" s="278">
        <v>3700</v>
      </c>
      <c r="C40" s="279"/>
      <c r="D40" s="280" t="s">
        <v>62</v>
      </c>
      <c r="E40" s="281"/>
      <c r="F40" s="282">
        <f>+'E02.2'!I425</f>
        <v>0</v>
      </c>
      <c r="G40" s="283"/>
    </row>
    <row r="41" spans="2:7" s="277" customFormat="1" outlineLevel="1" x14ac:dyDescent="0.2">
      <c r="B41" s="278">
        <v>3800</v>
      </c>
      <c r="C41" s="279"/>
      <c r="D41" s="280" t="s">
        <v>63</v>
      </c>
      <c r="E41" s="281"/>
      <c r="F41" s="282">
        <f>+'E02.2'!I445</f>
        <v>0</v>
      </c>
      <c r="G41" s="283"/>
    </row>
    <row r="42" spans="2:7" s="277" customFormat="1" outlineLevel="1" x14ac:dyDescent="0.2">
      <c r="B42" s="278">
        <v>3900</v>
      </c>
      <c r="C42" s="279"/>
      <c r="D42" s="280" t="s">
        <v>64</v>
      </c>
      <c r="E42" s="281"/>
      <c r="F42" s="282">
        <f>+'E02.2'!I457</f>
        <v>0</v>
      </c>
      <c r="G42" s="283"/>
    </row>
    <row r="43" spans="2:7" ht="15.75" customHeight="1" x14ac:dyDescent="0.2">
      <c r="B43" s="369">
        <v>4000</v>
      </c>
      <c r="C43" s="215"/>
      <c r="D43" s="370" t="s">
        <v>65</v>
      </c>
      <c r="E43" s="264"/>
      <c r="F43" s="371">
        <f>+'E02.2'!I479</f>
        <v>0</v>
      </c>
      <c r="G43" s="221"/>
    </row>
    <row r="44" spans="2:7" s="277" customFormat="1" outlineLevel="1" x14ac:dyDescent="0.2">
      <c r="B44" s="278">
        <v>4100</v>
      </c>
      <c r="C44" s="279"/>
      <c r="D44" s="280" t="s">
        <v>66</v>
      </c>
      <c r="E44" s="281"/>
      <c r="F44" s="282">
        <f>+'E02.2'!I480</f>
        <v>0</v>
      </c>
      <c r="G44" s="283"/>
    </row>
    <row r="45" spans="2:7" s="277" customFormat="1" outlineLevel="1" x14ac:dyDescent="0.2">
      <c r="B45" s="278">
        <v>4200</v>
      </c>
      <c r="C45" s="279"/>
      <c r="D45" s="280" t="s">
        <v>67</v>
      </c>
      <c r="E45" s="281"/>
      <c r="F45" s="282">
        <f>+'E02.2'!I492</f>
        <v>0</v>
      </c>
      <c r="G45" s="283"/>
    </row>
    <row r="46" spans="2:7" s="277" customFormat="1" outlineLevel="1" x14ac:dyDescent="0.2">
      <c r="B46" s="278">
        <v>4300</v>
      </c>
      <c r="C46" s="279"/>
      <c r="D46" s="280" t="s">
        <v>68</v>
      </c>
      <c r="E46" s="281"/>
      <c r="F46" s="282">
        <f>+'E02.2'!I504</f>
        <v>0</v>
      </c>
      <c r="G46" s="283"/>
    </row>
    <row r="47" spans="2:7" s="277" customFormat="1" outlineLevel="1" x14ac:dyDescent="0.2">
      <c r="B47" s="278">
        <v>4400</v>
      </c>
      <c r="C47" s="279"/>
      <c r="D47" s="280" t="s">
        <v>69</v>
      </c>
      <c r="E47" s="281"/>
      <c r="F47" s="282">
        <f>+'E02.2'!I516</f>
        <v>0</v>
      </c>
      <c r="G47" s="283"/>
    </row>
    <row r="48" spans="2:7" s="277" customFormat="1" outlineLevel="1" x14ac:dyDescent="0.2">
      <c r="B48" s="278">
        <v>4500</v>
      </c>
      <c r="C48" s="279"/>
      <c r="D48" s="280" t="s">
        <v>70</v>
      </c>
      <c r="E48" s="281"/>
      <c r="F48" s="282">
        <f>+'E02.2'!I540</f>
        <v>0</v>
      </c>
      <c r="G48" s="283"/>
    </row>
    <row r="49" spans="2:7" s="277" customFormat="1" outlineLevel="1" x14ac:dyDescent="0.2">
      <c r="B49" s="278">
        <v>4600</v>
      </c>
      <c r="C49" s="279"/>
      <c r="D49" s="280" t="s">
        <v>71</v>
      </c>
      <c r="E49" s="281"/>
      <c r="F49" s="282">
        <f>+'E02.2'!I547</f>
        <v>0</v>
      </c>
      <c r="G49" s="283"/>
    </row>
    <row r="50" spans="2:7" s="277" customFormat="1" outlineLevel="1" x14ac:dyDescent="0.2">
      <c r="B50" s="278">
        <v>4700</v>
      </c>
      <c r="C50" s="279"/>
      <c r="D50" s="280" t="s">
        <v>72</v>
      </c>
      <c r="E50" s="281"/>
      <c r="F50" s="282">
        <f>+'E02.2'!I555</f>
        <v>0</v>
      </c>
      <c r="G50" s="283"/>
    </row>
    <row r="51" spans="2:7" s="277" customFormat="1" outlineLevel="1" x14ac:dyDescent="0.2">
      <c r="B51" s="278">
        <v>4800</v>
      </c>
      <c r="C51" s="279"/>
      <c r="D51" s="280" t="s">
        <v>73</v>
      </c>
      <c r="E51" s="281"/>
      <c r="F51" s="282">
        <f>+'E02.2'!I558</f>
        <v>0</v>
      </c>
      <c r="G51" s="283"/>
    </row>
    <row r="52" spans="2:7" s="277" customFormat="1" outlineLevel="1" x14ac:dyDescent="0.2">
      <c r="B52" s="278">
        <v>4900</v>
      </c>
      <c r="C52" s="279"/>
      <c r="D52" s="280" t="s">
        <v>74</v>
      </c>
      <c r="E52" s="281"/>
      <c r="F52" s="282">
        <f>+'E02.2'!I569</f>
        <v>0</v>
      </c>
      <c r="G52" s="283"/>
    </row>
    <row r="53" spans="2:7" ht="15.75" customHeight="1" x14ac:dyDescent="0.2">
      <c r="B53" s="369">
        <v>5000</v>
      </c>
      <c r="C53" s="215"/>
      <c r="D53" s="370" t="s">
        <v>75</v>
      </c>
      <c r="E53" s="264"/>
      <c r="F53" s="371">
        <f>+'E02.2'!I574</f>
        <v>0</v>
      </c>
      <c r="G53" s="221"/>
    </row>
    <row r="54" spans="2:7" s="277" customFormat="1" outlineLevel="1" x14ac:dyDescent="0.2">
      <c r="B54" s="278">
        <v>5100</v>
      </c>
      <c r="C54" s="279"/>
      <c r="D54" s="280" t="s">
        <v>76</v>
      </c>
      <c r="E54" s="281"/>
      <c r="F54" s="282">
        <f>+'E02.2'!I575</f>
        <v>0</v>
      </c>
      <c r="G54" s="283"/>
    </row>
    <row r="55" spans="2:7" s="277" customFormat="1" outlineLevel="1" x14ac:dyDescent="0.2">
      <c r="B55" s="278">
        <v>5200</v>
      </c>
      <c r="C55" s="279"/>
      <c r="D55" s="280" t="s">
        <v>77</v>
      </c>
      <c r="E55" s="281"/>
      <c r="F55" s="282">
        <f>+'E02.2'!I599</f>
        <v>0</v>
      </c>
      <c r="G55" s="283"/>
    </row>
    <row r="56" spans="2:7" s="277" customFormat="1" outlineLevel="1" x14ac:dyDescent="0.2">
      <c r="B56" s="278">
        <v>5300</v>
      </c>
      <c r="C56" s="279"/>
      <c r="D56" s="280" t="s">
        <v>78</v>
      </c>
      <c r="E56" s="281"/>
      <c r="F56" s="282">
        <f>+'E02.2'!I599</f>
        <v>0</v>
      </c>
      <c r="G56" s="283"/>
    </row>
    <row r="57" spans="2:7" s="277" customFormat="1" outlineLevel="1" x14ac:dyDescent="0.2">
      <c r="B57" s="278">
        <v>5400</v>
      </c>
      <c r="C57" s="279"/>
      <c r="D57" s="280" t="s">
        <v>79</v>
      </c>
      <c r="E57" s="281"/>
      <c r="F57" s="282">
        <f>+'E02.2'!I604</f>
        <v>0</v>
      </c>
      <c r="G57" s="283"/>
    </row>
    <row r="58" spans="2:7" s="277" customFormat="1" outlineLevel="1" x14ac:dyDescent="0.2">
      <c r="B58" s="278">
        <v>5500</v>
      </c>
      <c r="C58" s="279"/>
      <c r="D58" s="280" t="s">
        <v>80</v>
      </c>
      <c r="E58" s="281"/>
      <c r="F58" s="282">
        <f>+'E02.2'!I626</f>
        <v>0</v>
      </c>
      <c r="G58" s="283"/>
    </row>
    <row r="59" spans="2:7" s="277" customFormat="1" outlineLevel="1" x14ac:dyDescent="0.2">
      <c r="B59" s="278">
        <v>5600</v>
      </c>
      <c r="C59" s="279"/>
      <c r="D59" s="280" t="s">
        <v>81</v>
      </c>
      <c r="E59" s="281"/>
      <c r="F59" s="282">
        <f>+'E02.2'!I629</f>
        <v>0</v>
      </c>
      <c r="G59" s="283"/>
    </row>
    <row r="60" spans="2:7" s="277" customFormat="1" outlineLevel="1" x14ac:dyDescent="0.2">
      <c r="B60" s="278">
        <v>5700</v>
      </c>
      <c r="C60" s="279"/>
      <c r="D60" s="280" t="s">
        <v>82</v>
      </c>
      <c r="E60" s="281"/>
      <c r="F60" s="282">
        <f>+'E02.2'!I654</f>
        <v>0</v>
      </c>
      <c r="G60" s="283"/>
    </row>
    <row r="61" spans="2:7" s="277" customFormat="1" outlineLevel="1" x14ac:dyDescent="0.2">
      <c r="B61" s="278">
        <v>5800</v>
      </c>
      <c r="C61" s="279"/>
      <c r="D61" s="280" t="s">
        <v>83</v>
      </c>
      <c r="E61" s="281"/>
      <c r="F61" s="282">
        <f>+'E02.2'!I673</f>
        <v>0</v>
      </c>
      <c r="G61" s="283"/>
    </row>
    <row r="62" spans="2:7" s="277" customFormat="1" outlineLevel="1" x14ac:dyDescent="0.2">
      <c r="B62" s="278">
        <v>5900</v>
      </c>
      <c r="C62" s="279"/>
      <c r="D62" s="280" t="s">
        <v>84</v>
      </c>
      <c r="E62" s="281"/>
      <c r="F62" s="282">
        <f>+'E02.2'!I691</f>
        <v>0</v>
      </c>
      <c r="G62" s="283"/>
    </row>
    <row r="63" spans="2:7" ht="15.75" customHeight="1" x14ac:dyDescent="0.2">
      <c r="B63" s="369">
        <v>6000</v>
      </c>
      <c r="C63" s="215"/>
      <c r="D63" s="370" t="s">
        <v>85</v>
      </c>
      <c r="E63" s="264"/>
      <c r="F63" s="371">
        <f>+'E02.2'!I710</f>
        <v>0</v>
      </c>
      <c r="G63" s="221"/>
    </row>
    <row r="64" spans="2:7" s="277" customFormat="1" outlineLevel="1" x14ac:dyDescent="0.2">
      <c r="B64" s="278">
        <v>6100</v>
      </c>
      <c r="C64" s="279"/>
      <c r="D64" s="280" t="s">
        <v>86</v>
      </c>
      <c r="E64" s="281"/>
      <c r="F64" s="282">
        <f>+'E02.2'!I711</f>
        <v>0</v>
      </c>
      <c r="G64" s="283"/>
    </row>
    <row r="65" spans="2:7" s="277" customFormat="1" outlineLevel="1" x14ac:dyDescent="0.2">
      <c r="B65" s="278">
        <v>6200</v>
      </c>
      <c r="C65" s="279"/>
      <c r="D65" s="280" t="s">
        <v>87</v>
      </c>
      <c r="E65" s="281"/>
      <c r="F65" s="282">
        <f>+'E02.2'!I750</f>
        <v>0</v>
      </c>
      <c r="G65" s="283"/>
    </row>
    <row r="66" spans="2:7" s="277" customFormat="1" outlineLevel="1" x14ac:dyDescent="0.2">
      <c r="B66" s="278">
        <v>6300</v>
      </c>
      <c r="C66" s="279"/>
      <c r="D66" s="280" t="s">
        <v>88</v>
      </c>
      <c r="E66" s="281"/>
      <c r="F66" s="282">
        <f>+'E02.2'!I793</f>
        <v>0</v>
      </c>
      <c r="G66" s="283"/>
    </row>
    <row r="67" spans="2:7" ht="15.75" customHeight="1" x14ac:dyDescent="0.2">
      <c r="B67" s="369">
        <v>7000</v>
      </c>
      <c r="C67" s="215"/>
      <c r="D67" s="370" t="s">
        <v>89</v>
      </c>
      <c r="E67" s="264"/>
      <c r="F67" s="371">
        <f>+'E02.2'!I797</f>
        <v>0</v>
      </c>
      <c r="G67" s="221"/>
    </row>
    <row r="68" spans="2:7" s="277" customFormat="1" outlineLevel="1" x14ac:dyDescent="0.2">
      <c r="B68" s="278">
        <v>7100</v>
      </c>
      <c r="C68" s="279"/>
      <c r="D68" s="280" t="s">
        <v>90</v>
      </c>
      <c r="E68" s="281"/>
      <c r="F68" s="282">
        <f>+'E02.2'!I798</f>
        <v>0</v>
      </c>
      <c r="G68" s="283"/>
    </row>
    <row r="69" spans="2:7" s="277" customFormat="1" outlineLevel="1" x14ac:dyDescent="0.2">
      <c r="B69" s="278">
        <v>7200</v>
      </c>
      <c r="C69" s="279"/>
      <c r="D69" s="280" t="s">
        <v>91</v>
      </c>
      <c r="E69" s="281"/>
      <c r="F69" s="282">
        <f>+'E02.2'!I801</f>
        <v>0</v>
      </c>
      <c r="G69" s="283"/>
    </row>
    <row r="70" spans="2:7" s="277" customFormat="1" outlineLevel="1" x14ac:dyDescent="0.2">
      <c r="B70" s="278">
        <v>7300</v>
      </c>
      <c r="C70" s="279"/>
      <c r="D70" s="280" t="s">
        <v>92</v>
      </c>
      <c r="E70" s="281"/>
      <c r="F70" s="282">
        <f>+'E02.2'!I811</f>
        <v>0</v>
      </c>
      <c r="G70" s="283"/>
    </row>
    <row r="71" spans="2:7" s="277" customFormat="1" outlineLevel="1" x14ac:dyDescent="0.2">
      <c r="B71" s="278">
        <v>7400</v>
      </c>
      <c r="C71" s="279"/>
      <c r="D71" s="280" t="s">
        <v>93</v>
      </c>
      <c r="E71" s="281"/>
      <c r="F71" s="282">
        <f>+'E02.2'!I819</f>
        <v>0</v>
      </c>
      <c r="G71" s="283"/>
    </row>
    <row r="72" spans="2:7" s="277" customFormat="1" outlineLevel="1" x14ac:dyDescent="0.2">
      <c r="B72" s="278">
        <v>7500</v>
      </c>
      <c r="C72" s="279"/>
      <c r="D72" s="280" t="s">
        <v>94</v>
      </c>
      <c r="E72" s="281"/>
      <c r="F72" s="282">
        <f>+'E02.2'!I829</f>
        <v>0</v>
      </c>
      <c r="G72" s="283"/>
    </row>
    <row r="73" spans="2:7" s="277" customFormat="1" outlineLevel="1" x14ac:dyDescent="0.2">
      <c r="B73" s="278">
        <v>7600</v>
      </c>
      <c r="C73" s="279"/>
      <c r="D73" s="280" t="s">
        <v>95</v>
      </c>
      <c r="E73" s="281"/>
      <c r="F73" s="282">
        <f>+'E02.2'!I839</f>
        <v>0</v>
      </c>
      <c r="G73" s="283"/>
    </row>
    <row r="74" spans="2:7" s="277" customFormat="1" outlineLevel="1" x14ac:dyDescent="0.2">
      <c r="B74" s="278">
        <v>7900</v>
      </c>
      <c r="C74" s="279"/>
      <c r="D74" s="280" t="s">
        <v>96</v>
      </c>
      <c r="E74" s="281"/>
      <c r="F74" s="282">
        <f>+'E02.2'!I842</f>
        <v>0</v>
      </c>
      <c r="G74" s="283"/>
    </row>
    <row r="75" spans="2:7" ht="15.75" customHeight="1" x14ac:dyDescent="0.2">
      <c r="B75" s="369">
        <v>8000</v>
      </c>
      <c r="C75" s="215"/>
      <c r="D75" s="370" t="s">
        <v>97</v>
      </c>
      <c r="E75" s="264"/>
      <c r="F75" s="371">
        <f>+'E02.2'!I849</f>
        <v>0</v>
      </c>
      <c r="G75" s="221"/>
    </row>
    <row r="76" spans="2:7" s="277" customFormat="1" outlineLevel="1" x14ac:dyDescent="0.2">
      <c r="B76" s="278">
        <v>8100</v>
      </c>
      <c r="C76" s="279"/>
      <c r="D76" s="280" t="s">
        <v>98</v>
      </c>
      <c r="E76" s="281"/>
      <c r="F76" s="282">
        <f>+'E02.2'!I850</f>
        <v>0</v>
      </c>
      <c r="G76" s="283"/>
    </row>
    <row r="77" spans="2:7" s="277" customFormat="1" outlineLevel="1" x14ac:dyDescent="0.2">
      <c r="B77" s="278">
        <v>8300</v>
      </c>
      <c r="C77" s="279"/>
      <c r="D77" s="280" t="s">
        <v>99</v>
      </c>
      <c r="E77" s="281"/>
      <c r="F77" s="282">
        <f>+'E02.2'!I869</f>
        <v>0</v>
      </c>
      <c r="G77" s="283"/>
    </row>
    <row r="78" spans="2:7" s="277" customFormat="1" outlineLevel="1" x14ac:dyDescent="0.2">
      <c r="B78" s="278">
        <v>8500</v>
      </c>
      <c r="C78" s="279"/>
      <c r="D78" s="280" t="s">
        <v>100</v>
      </c>
      <c r="E78" s="281"/>
      <c r="F78" s="282">
        <f>+'E02.2'!I880</f>
        <v>0</v>
      </c>
      <c r="G78" s="283"/>
    </row>
    <row r="79" spans="2:7" ht="15.75" customHeight="1" x14ac:dyDescent="0.2">
      <c r="B79" s="369">
        <v>9000</v>
      </c>
      <c r="C79" s="215"/>
      <c r="D79" s="370" t="s">
        <v>101</v>
      </c>
      <c r="E79" s="264"/>
      <c r="F79" s="371">
        <f>+'E02.2'!I889</f>
        <v>0</v>
      </c>
      <c r="G79" s="221"/>
    </row>
    <row r="80" spans="2:7" s="277" customFormat="1" outlineLevel="1" x14ac:dyDescent="0.2">
      <c r="B80" s="278">
        <v>9100</v>
      </c>
      <c r="C80" s="279"/>
      <c r="D80" s="280" t="s">
        <v>102</v>
      </c>
      <c r="E80" s="281"/>
      <c r="F80" s="282">
        <f>+'E02.2'!I890</f>
        <v>0</v>
      </c>
      <c r="G80" s="283"/>
    </row>
    <row r="81" spans="1:7" s="277" customFormat="1" outlineLevel="1" x14ac:dyDescent="0.2">
      <c r="B81" s="278">
        <v>9200</v>
      </c>
      <c r="C81" s="279"/>
      <c r="D81" s="280" t="s">
        <v>103</v>
      </c>
      <c r="E81" s="281"/>
      <c r="F81" s="282">
        <f>+'E02.2'!I905</f>
        <v>0</v>
      </c>
      <c r="G81" s="283"/>
    </row>
    <row r="82" spans="1:7" s="277" customFormat="1" outlineLevel="1" x14ac:dyDescent="0.2">
      <c r="B82" s="278">
        <v>9300</v>
      </c>
      <c r="C82" s="279"/>
      <c r="D82" s="280" t="s">
        <v>104</v>
      </c>
      <c r="E82" s="281"/>
      <c r="F82" s="282">
        <f>+'E02.2'!I920</f>
        <v>0</v>
      </c>
      <c r="G82" s="283"/>
    </row>
    <row r="83" spans="1:7" s="277" customFormat="1" outlineLevel="1" x14ac:dyDescent="0.2">
      <c r="B83" s="278">
        <v>9400</v>
      </c>
      <c r="C83" s="279"/>
      <c r="D83" s="280" t="s">
        <v>105</v>
      </c>
      <c r="E83" s="281"/>
      <c r="F83" s="282">
        <f>+'E02.2'!I926</f>
        <v>0</v>
      </c>
      <c r="G83" s="283"/>
    </row>
    <row r="84" spans="1:7" s="277" customFormat="1" outlineLevel="1" x14ac:dyDescent="0.2">
      <c r="B84" s="278">
        <v>9500</v>
      </c>
      <c r="C84" s="279"/>
      <c r="D84" s="280" t="s">
        <v>106</v>
      </c>
      <c r="E84" s="281"/>
      <c r="F84" s="282">
        <f>+'E02.2'!I932</f>
        <v>0</v>
      </c>
      <c r="G84" s="283"/>
    </row>
    <row r="85" spans="1:7" s="277" customFormat="1" outlineLevel="1" x14ac:dyDescent="0.2">
      <c r="B85" s="278">
        <v>9600</v>
      </c>
      <c r="C85" s="279"/>
      <c r="D85" s="280" t="s">
        <v>107</v>
      </c>
      <c r="E85" s="281"/>
      <c r="F85" s="282">
        <f>+'E02.2'!I935</f>
        <v>0</v>
      </c>
      <c r="G85" s="283"/>
    </row>
    <row r="86" spans="1:7" s="277" customFormat="1" outlineLevel="1" x14ac:dyDescent="0.2">
      <c r="B86" s="278">
        <v>9900</v>
      </c>
      <c r="C86" s="279"/>
      <c r="D86" s="280" t="s">
        <v>108</v>
      </c>
      <c r="E86" s="281"/>
      <c r="F86" s="282">
        <f>+'E02.2'!I940</f>
        <v>0</v>
      </c>
      <c r="G86" s="283"/>
    </row>
    <row r="87" spans="1:7" ht="7.9" customHeight="1" thickBot="1" x14ac:dyDescent="0.25">
      <c r="B87" s="2"/>
      <c r="C87" s="248"/>
      <c r="D87" s="149" t="s">
        <v>109</v>
      </c>
      <c r="E87" s="226"/>
      <c r="F87" s="149" t="s">
        <v>35</v>
      </c>
      <c r="G87" s="150"/>
    </row>
    <row r="88" spans="1:7" ht="15.75" thickBot="1" x14ac:dyDescent="0.25">
      <c r="B88" s="2"/>
      <c r="C88" s="248"/>
      <c r="D88" s="491" t="s">
        <v>36</v>
      </c>
      <c r="E88" s="312"/>
      <c r="F88" s="492">
        <f>SUM(F15,F23,F33,F43,F53,F63,F67,F75,F79,)</f>
        <v>0</v>
      </c>
      <c r="G88" s="150"/>
    </row>
    <row r="89" spans="1:7" s="61" customFormat="1" x14ac:dyDescent="0.2">
      <c r="A89" s="62"/>
      <c r="B89" s="64"/>
      <c r="C89" s="247"/>
      <c r="E89" s="235"/>
    </row>
    <row r="90" spans="1:7" s="61" customFormat="1" x14ac:dyDescent="0.2">
      <c r="A90" s="62"/>
      <c r="B90" s="64"/>
      <c r="C90" s="247"/>
      <c r="E90" s="235"/>
    </row>
    <row r="91" spans="1:7" s="61" customFormat="1" x14ac:dyDescent="0.2">
      <c r="A91" s="62"/>
      <c r="B91" s="64"/>
      <c r="C91" s="247"/>
      <c r="E91" s="235"/>
    </row>
    <row r="92" spans="1:7" s="61" customFormat="1" x14ac:dyDescent="0.2">
      <c r="A92" s="62"/>
      <c r="B92" s="64"/>
      <c r="C92" s="247"/>
      <c r="E92" s="235"/>
    </row>
    <row r="93" spans="1:7" s="61" customFormat="1" x14ac:dyDescent="0.2">
      <c r="A93" s="62"/>
      <c r="B93" s="64"/>
      <c r="C93" s="247"/>
      <c r="E93" s="235"/>
    </row>
    <row r="94" spans="1:7" s="61" customFormat="1" x14ac:dyDescent="0.2">
      <c r="A94" s="62"/>
      <c r="B94" s="64"/>
      <c r="C94" s="247"/>
      <c r="E94" s="235"/>
    </row>
    <row r="95" spans="1:7" s="61" customFormat="1" x14ac:dyDescent="0.2">
      <c r="A95" s="62"/>
      <c r="B95" s="64"/>
      <c r="C95" s="247"/>
      <c r="E95" s="235"/>
    </row>
    <row r="96" spans="1:7" s="61" customFormat="1" x14ac:dyDescent="0.2">
      <c r="A96" s="62"/>
      <c r="B96" s="661" t="s">
        <v>813</v>
      </c>
      <c r="C96" s="661"/>
      <c r="D96" s="661"/>
      <c r="E96" s="661"/>
      <c r="F96" s="661"/>
    </row>
    <row r="97" spans="1:5" s="61" customFormat="1" ht="15.75" customHeight="1" x14ac:dyDescent="0.2">
      <c r="B97" s="180"/>
      <c r="C97" s="250"/>
      <c r="D97" s="180"/>
      <c r="E97" s="236"/>
    </row>
    <row r="98" spans="1:5" s="61" customFormat="1" x14ac:dyDescent="0.2">
      <c r="A98" s="62"/>
      <c r="B98" s="64"/>
      <c r="C98" s="247"/>
      <c r="E98" s="235"/>
    </row>
    <row r="99" spans="1:5" s="61" customFormat="1" x14ac:dyDescent="0.2">
      <c r="A99" s="62"/>
      <c r="B99" s="64"/>
      <c r="C99" s="247"/>
      <c r="E99" s="235"/>
    </row>
    <row r="100" spans="1:5" s="61" customFormat="1" x14ac:dyDescent="0.2">
      <c r="A100" s="62"/>
      <c r="B100" s="64"/>
      <c r="C100" s="247"/>
      <c r="E100" s="235"/>
    </row>
    <row r="101" spans="1:5" s="61" customFormat="1" x14ac:dyDescent="0.2">
      <c r="A101" s="62"/>
      <c r="B101" s="64"/>
      <c r="C101" s="247"/>
      <c r="E101" s="235"/>
    </row>
    <row r="102" spans="1:5" s="61" customFormat="1" x14ac:dyDescent="0.2">
      <c r="A102" s="62"/>
      <c r="B102" s="64"/>
      <c r="C102" s="247"/>
      <c r="E102" s="235"/>
    </row>
    <row r="103" spans="1:5" s="61" customFormat="1" hidden="1" x14ac:dyDescent="0.2">
      <c r="A103" s="62"/>
      <c r="B103" s="64"/>
      <c r="C103" s="247"/>
      <c r="E103" s="235"/>
    </row>
    <row r="104" spans="1:5" s="61" customFormat="1" hidden="1" x14ac:dyDescent="0.2">
      <c r="A104" s="62"/>
      <c r="B104" s="64"/>
      <c r="C104" s="247"/>
      <c r="E104" s="235"/>
    </row>
  </sheetData>
  <mergeCells count="3">
    <mergeCell ref="B96:F96"/>
    <mergeCell ref="D4:D5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&amp;CPágina &amp;P de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7"/>
  <sheetViews>
    <sheetView workbookViewId="0">
      <pane xSplit="1" ySplit="13" topLeftCell="B14" activePane="bottomRight" state="frozen"/>
      <selection pane="bottomLeft" activeCell="A14" sqref="A14"/>
      <selection pane="topRight" activeCell="B1" sqref="B1"/>
      <selection pane="bottomRight"/>
    </sheetView>
  </sheetViews>
  <sheetFormatPr defaultColWidth="0" defaultRowHeight="17.25" customHeight="1" zeroHeight="1" outlineLevelRow="1" x14ac:dyDescent="0.15"/>
  <cols>
    <col min="1" max="1" width="3.8984375" style="163" customWidth="1"/>
    <col min="2" max="5" width="16.41015625" style="163" customWidth="1"/>
    <col min="6" max="9" width="11.43359375" style="163" customWidth="1"/>
    <col min="10" max="10" width="4.3046875" style="163" customWidth="1"/>
    <col min="11" max="16384" width="11.43359375" style="163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1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1:9" s="157" customFormat="1" ht="13.5" x14ac:dyDescent="0.15"/>
    <row r="5" spans="1:9" s="157" customFormat="1" ht="13.5" x14ac:dyDescent="0.15"/>
    <row r="6" spans="1:9" s="157" customFormat="1" ht="13.5" x14ac:dyDescent="0.15"/>
    <row r="7" spans="1:9" s="157" customFormat="1" ht="9" customHeight="1" x14ac:dyDescent="0.15"/>
    <row r="8" spans="1:9" s="380" customFormat="1" ht="18" x14ac:dyDescent="0.2">
      <c r="A8" s="767" t="s">
        <v>882</v>
      </c>
      <c r="B8" s="767"/>
      <c r="C8" s="767"/>
      <c r="D8" s="767"/>
      <c r="E8" s="767"/>
      <c r="F8" s="767"/>
      <c r="G8" s="767"/>
      <c r="H8" s="767"/>
      <c r="I8" s="767"/>
    </row>
    <row r="9" spans="1:9" s="157" customFormat="1" ht="9" customHeight="1" x14ac:dyDescent="0.15">
      <c r="B9" s="158"/>
      <c r="C9" s="158"/>
      <c r="D9" s="158"/>
      <c r="E9" s="158"/>
      <c r="F9" s="158"/>
    </row>
    <row r="10" spans="1:9" s="157" customFormat="1" ht="13.5" x14ac:dyDescent="0.15">
      <c r="D10" s="159"/>
      <c r="F10" s="158"/>
      <c r="G10" s="159" t="s">
        <v>672</v>
      </c>
      <c r="H10" s="833"/>
      <c r="I10" s="833"/>
    </row>
    <row r="11" spans="1:9" s="157" customFormat="1" ht="7.5" customHeight="1" x14ac:dyDescent="0.15">
      <c r="D11" s="159"/>
      <c r="F11" s="158"/>
      <c r="G11" s="159"/>
    </row>
    <row r="12" spans="1:9" s="157" customFormat="1" ht="13.5" x14ac:dyDescent="0.15">
      <c r="D12" s="161"/>
      <c r="F12" s="158"/>
      <c r="G12" s="159" t="s">
        <v>673</v>
      </c>
      <c r="H12" s="833"/>
      <c r="I12" s="833"/>
    </row>
    <row r="13" spans="1:9" s="162" customFormat="1" ht="14.25" thickBot="1" x14ac:dyDescent="0.2"/>
    <row r="14" spans="1:9" ht="17.25" customHeight="1" thickBot="1" x14ac:dyDescent="0.2">
      <c r="B14" s="830" t="s">
        <v>454</v>
      </c>
      <c r="C14" s="831"/>
      <c r="D14" s="831"/>
      <c r="E14" s="831"/>
      <c r="F14" s="831"/>
      <c r="G14" s="831"/>
      <c r="H14" s="831"/>
      <c r="I14" s="832"/>
    </row>
    <row r="15" spans="1:9" s="577" customFormat="1" ht="4.9000000000000004" customHeight="1" thickBot="1" x14ac:dyDescent="0.2">
      <c r="B15" s="511"/>
      <c r="C15" s="511"/>
      <c r="D15" s="511"/>
      <c r="E15" s="511"/>
      <c r="F15" s="511"/>
      <c r="G15" s="511"/>
      <c r="H15" s="511"/>
      <c r="I15" s="511"/>
    </row>
    <row r="16" spans="1:9" ht="17.25" customHeight="1" thickBot="1" x14ac:dyDescent="0.2">
      <c r="B16" s="820" t="s">
        <v>883</v>
      </c>
      <c r="C16" s="821"/>
      <c r="D16" s="821"/>
      <c r="E16" s="821"/>
      <c r="F16" s="821"/>
      <c r="G16" s="821"/>
      <c r="H16" s="821"/>
      <c r="I16" s="822"/>
    </row>
    <row r="17" spans="2:9" ht="16.5" customHeight="1" outlineLevel="1" x14ac:dyDescent="0.15">
      <c r="B17" s="823" t="s">
        <v>455</v>
      </c>
      <c r="C17" s="824"/>
      <c r="D17" s="824"/>
      <c r="E17" s="824"/>
      <c r="F17" s="824"/>
      <c r="G17" s="824"/>
      <c r="H17" s="824"/>
      <c r="I17" s="825"/>
    </row>
    <row r="18" spans="2:9" ht="13.5" outlineLevel="1" x14ac:dyDescent="0.15">
      <c r="B18" s="819" t="s">
        <v>456</v>
      </c>
      <c r="C18" s="789"/>
      <c r="D18" s="789"/>
      <c r="E18" s="789"/>
      <c r="F18" s="789"/>
      <c r="G18" s="789"/>
      <c r="H18" s="789"/>
      <c r="I18" s="790"/>
    </row>
    <row r="19" spans="2:9" ht="13.5" outlineLevel="1" x14ac:dyDescent="0.15">
      <c r="B19" s="819" t="s">
        <v>457</v>
      </c>
      <c r="C19" s="789"/>
      <c r="D19" s="789"/>
      <c r="E19" s="789"/>
      <c r="F19" s="789"/>
      <c r="G19" s="789"/>
      <c r="H19" s="789"/>
      <c r="I19" s="790"/>
    </row>
    <row r="20" spans="2:9" ht="33.6" customHeight="1" outlineLevel="1" x14ac:dyDescent="0.15">
      <c r="B20" s="819" t="s">
        <v>458</v>
      </c>
      <c r="C20" s="789"/>
      <c r="D20" s="789"/>
      <c r="E20" s="789"/>
      <c r="F20" s="789"/>
      <c r="G20" s="789"/>
      <c r="H20" s="789"/>
      <c r="I20" s="790"/>
    </row>
    <row r="21" spans="2:9" ht="17.25" customHeight="1" outlineLevel="1" x14ac:dyDescent="0.15">
      <c r="B21" s="819" t="s">
        <v>459</v>
      </c>
      <c r="C21" s="789"/>
      <c r="D21" s="789"/>
      <c r="E21" s="789" t="s">
        <v>460</v>
      </c>
      <c r="F21" s="789"/>
      <c r="G21" s="789"/>
      <c r="H21" s="789"/>
      <c r="I21" s="790"/>
    </row>
    <row r="22" spans="2:9" ht="17.25" customHeight="1" outlineLevel="1" x14ac:dyDescent="0.15">
      <c r="B22" s="819" t="s">
        <v>461</v>
      </c>
      <c r="C22" s="789"/>
      <c r="D22" s="789"/>
      <c r="E22" s="789"/>
      <c r="F22" s="789"/>
      <c r="G22" s="789"/>
      <c r="H22" s="789"/>
      <c r="I22" s="790"/>
    </row>
    <row r="23" spans="2:9" ht="17.25" customHeight="1" outlineLevel="1" x14ac:dyDescent="0.15">
      <c r="B23" s="819" t="s">
        <v>462</v>
      </c>
      <c r="C23" s="789"/>
      <c r="D23" s="789"/>
      <c r="E23" s="789"/>
      <c r="F23" s="789"/>
      <c r="G23" s="789"/>
      <c r="H23" s="789"/>
      <c r="I23" s="790"/>
    </row>
    <row r="24" spans="2:9" ht="17.25" customHeight="1" outlineLevel="1" x14ac:dyDescent="0.15">
      <c r="B24" s="819" t="s">
        <v>463</v>
      </c>
      <c r="C24" s="789"/>
      <c r="D24" s="789"/>
      <c r="E24" s="789"/>
      <c r="F24" s="789"/>
      <c r="G24" s="789"/>
      <c r="H24" s="789"/>
      <c r="I24" s="790"/>
    </row>
    <row r="25" spans="2:9" ht="17.25" customHeight="1" outlineLevel="1" x14ac:dyDescent="0.15">
      <c r="B25" s="819" t="s">
        <v>464</v>
      </c>
      <c r="C25" s="789"/>
      <c r="D25" s="789"/>
      <c r="E25" s="789"/>
      <c r="F25" s="789"/>
      <c r="G25" s="789"/>
      <c r="H25" s="789"/>
      <c r="I25" s="790"/>
    </row>
    <row r="26" spans="2:9" ht="17.25" customHeight="1" outlineLevel="1" x14ac:dyDescent="0.15">
      <c r="B26" s="819" t="s">
        <v>1599</v>
      </c>
      <c r="C26" s="789"/>
      <c r="D26" s="789"/>
      <c r="E26" s="789"/>
      <c r="F26" s="789"/>
      <c r="G26" s="789"/>
      <c r="H26" s="789"/>
      <c r="I26" s="790"/>
    </row>
    <row r="27" spans="2:9" ht="17.25" customHeight="1" outlineLevel="1" thickBot="1" x14ac:dyDescent="0.2">
      <c r="B27" s="818" t="s">
        <v>465</v>
      </c>
      <c r="C27" s="794"/>
      <c r="D27" s="794"/>
      <c r="E27" s="794"/>
      <c r="F27" s="794"/>
      <c r="G27" s="794"/>
      <c r="H27" s="794"/>
      <c r="I27" s="795"/>
    </row>
    <row r="28" spans="2:9" ht="17.25" customHeight="1" thickBot="1" x14ac:dyDescent="0.2">
      <c r="B28" s="381"/>
      <c r="C28" s="829"/>
      <c r="D28" s="829"/>
      <c r="E28" s="829"/>
    </row>
    <row r="29" spans="2:9" ht="17.25" customHeight="1" thickBot="1" x14ac:dyDescent="0.2">
      <c r="B29" s="820" t="s">
        <v>884</v>
      </c>
      <c r="C29" s="821"/>
      <c r="D29" s="821"/>
      <c r="E29" s="821"/>
      <c r="F29" s="821"/>
      <c r="G29" s="821"/>
      <c r="H29" s="821"/>
      <c r="I29" s="822"/>
    </row>
    <row r="30" spans="2:9" ht="17.25" customHeight="1" outlineLevel="1" x14ac:dyDescent="0.15">
      <c r="B30" s="823" t="s">
        <v>466</v>
      </c>
      <c r="C30" s="824"/>
      <c r="D30" s="824"/>
      <c r="E30" s="824"/>
      <c r="F30" s="824"/>
      <c r="G30" s="824"/>
      <c r="H30" s="824"/>
      <c r="I30" s="825"/>
    </row>
    <row r="31" spans="2:9" ht="30" customHeight="1" outlineLevel="1" x14ac:dyDescent="0.15">
      <c r="B31" s="819" t="s">
        <v>467</v>
      </c>
      <c r="C31" s="789"/>
      <c r="D31" s="789"/>
      <c r="E31" s="789"/>
      <c r="F31" s="789"/>
      <c r="G31" s="789"/>
      <c r="H31" s="789"/>
      <c r="I31" s="790"/>
    </row>
    <row r="32" spans="2:9" ht="17.25" customHeight="1" outlineLevel="1" x14ac:dyDescent="0.15">
      <c r="B32" s="819" t="s">
        <v>468</v>
      </c>
      <c r="C32" s="789"/>
      <c r="D32" s="789"/>
      <c r="E32" s="789"/>
      <c r="F32" s="789"/>
      <c r="G32" s="789"/>
      <c r="H32" s="789"/>
      <c r="I32" s="790"/>
    </row>
    <row r="33" spans="2:9" ht="17.25" customHeight="1" outlineLevel="1" x14ac:dyDescent="0.15">
      <c r="B33" s="819" t="s">
        <v>469</v>
      </c>
      <c r="C33" s="789"/>
      <c r="D33" s="789"/>
      <c r="E33" s="789"/>
      <c r="F33" s="789"/>
      <c r="G33" s="789"/>
      <c r="H33" s="789"/>
      <c r="I33" s="790"/>
    </row>
    <row r="34" spans="2:9" ht="17.25" customHeight="1" outlineLevel="1" x14ac:dyDescent="0.15">
      <c r="B34" s="819" t="s">
        <v>470</v>
      </c>
      <c r="C34" s="789"/>
      <c r="D34" s="789"/>
      <c r="E34" s="789"/>
      <c r="F34" s="789"/>
      <c r="G34" s="789"/>
      <c r="H34" s="789"/>
      <c r="I34" s="790"/>
    </row>
    <row r="35" spans="2:9" ht="17.25" customHeight="1" outlineLevel="1" thickBot="1" x14ac:dyDescent="0.2">
      <c r="B35" s="818" t="s">
        <v>471</v>
      </c>
      <c r="C35" s="794"/>
      <c r="D35" s="794"/>
      <c r="E35" s="794"/>
      <c r="F35" s="794"/>
      <c r="G35" s="794"/>
      <c r="H35" s="794"/>
      <c r="I35" s="795"/>
    </row>
    <row r="36" spans="2:9" ht="16.899999999999999" customHeight="1" thickBot="1" x14ac:dyDescent="0.2">
      <c r="B36" s="20"/>
    </row>
    <row r="37" spans="2:9" ht="17.25" customHeight="1" thickBot="1" x14ac:dyDescent="0.2">
      <c r="B37" s="826" t="s">
        <v>885</v>
      </c>
      <c r="C37" s="827"/>
      <c r="D37" s="827"/>
      <c r="E37" s="827"/>
      <c r="F37" s="827"/>
      <c r="G37" s="827"/>
      <c r="H37" s="827"/>
      <c r="I37" s="828"/>
    </row>
    <row r="38" spans="2:9" ht="17.25" customHeight="1" outlineLevel="1" x14ac:dyDescent="0.15">
      <c r="B38" s="823" t="s">
        <v>472</v>
      </c>
      <c r="C38" s="824"/>
      <c r="D38" s="824"/>
      <c r="E38" s="824"/>
      <c r="F38" s="824"/>
      <c r="G38" s="824"/>
      <c r="H38" s="824"/>
      <c r="I38" s="825"/>
    </row>
    <row r="39" spans="2:9" ht="17.25" customHeight="1" outlineLevel="1" x14ac:dyDescent="0.15">
      <c r="B39" s="819" t="s">
        <v>473</v>
      </c>
      <c r="C39" s="789"/>
      <c r="D39" s="789"/>
      <c r="E39" s="789"/>
      <c r="F39" s="789"/>
      <c r="G39" s="789"/>
      <c r="H39" s="789"/>
      <c r="I39" s="790"/>
    </row>
    <row r="40" spans="2:9" ht="17.25" customHeight="1" outlineLevel="1" x14ac:dyDescent="0.15">
      <c r="B40" s="819" t="s">
        <v>1600</v>
      </c>
      <c r="C40" s="789"/>
      <c r="D40" s="789"/>
      <c r="E40" s="789"/>
      <c r="F40" s="789"/>
      <c r="G40" s="789"/>
      <c r="H40" s="789"/>
      <c r="I40" s="790"/>
    </row>
    <row r="41" spans="2:9" ht="17.25" customHeight="1" outlineLevel="1" x14ac:dyDescent="0.15">
      <c r="B41" s="819" t="s">
        <v>474</v>
      </c>
      <c r="C41" s="789"/>
      <c r="D41" s="789"/>
      <c r="E41" s="789"/>
      <c r="F41" s="789"/>
      <c r="G41" s="789"/>
      <c r="H41" s="789"/>
      <c r="I41" s="790"/>
    </row>
    <row r="42" spans="2:9" ht="17.25" customHeight="1" outlineLevel="1" x14ac:dyDescent="0.15">
      <c r="B42" s="819" t="s">
        <v>475</v>
      </c>
      <c r="C42" s="789"/>
      <c r="D42" s="789"/>
      <c r="E42" s="789"/>
      <c r="F42" s="789"/>
      <c r="G42" s="789"/>
      <c r="H42" s="789"/>
      <c r="I42" s="790"/>
    </row>
    <row r="43" spans="2:9" ht="17.25" customHeight="1" outlineLevel="1" x14ac:dyDescent="0.15">
      <c r="B43" s="819" t="s">
        <v>476</v>
      </c>
      <c r="C43" s="789"/>
      <c r="D43" s="789"/>
      <c r="E43" s="789"/>
      <c r="F43" s="789"/>
      <c r="G43" s="789"/>
      <c r="H43" s="789"/>
      <c r="I43" s="790"/>
    </row>
    <row r="44" spans="2:9" ht="17.25" customHeight="1" outlineLevel="1" x14ac:dyDescent="0.15">
      <c r="B44" s="819" t="s">
        <v>477</v>
      </c>
      <c r="C44" s="789"/>
      <c r="D44" s="789"/>
      <c r="E44" s="789"/>
      <c r="F44" s="789"/>
      <c r="G44" s="789"/>
      <c r="H44" s="789"/>
      <c r="I44" s="790"/>
    </row>
    <row r="45" spans="2:9" ht="17.25" customHeight="1" outlineLevel="1" x14ac:dyDescent="0.15">
      <c r="B45" s="819" t="s">
        <v>478</v>
      </c>
      <c r="C45" s="789"/>
      <c r="D45" s="789"/>
      <c r="E45" s="789"/>
      <c r="F45" s="789"/>
      <c r="G45" s="789"/>
      <c r="H45" s="789"/>
      <c r="I45" s="790"/>
    </row>
    <row r="46" spans="2:9" ht="17.25" customHeight="1" outlineLevel="1" thickBot="1" x14ac:dyDescent="0.2">
      <c r="B46" s="818" t="s">
        <v>479</v>
      </c>
      <c r="C46" s="794"/>
      <c r="D46" s="794"/>
      <c r="E46" s="794"/>
      <c r="F46" s="794"/>
      <c r="G46" s="794"/>
      <c r="H46" s="794"/>
      <c r="I46" s="795"/>
    </row>
    <row r="47" spans="2:9" ht="17.25" customHeight="1" thickBot="1" x14ac:dyDescent="0.2">
      <c r="B47" s="20"/>
    </row>
    <row r="48" spans="2:9" ht="17.25" customHeight="1" thickBot="1" x14ac:dyDescent="0.2">
      <c r="B48" s="820" t="s">
        <v>886</v>
      </c>
      <c r="C48" s="821"/>
      <c r="D48" s="821"/>
      <c r="E48" s="821"/>
      <c r="F48" s="821"/>
      <c r="G48" s="821"/>
      <c r="H48" s="821"/>
      <c r="I48" s="822"/>
    </row>
    <row r="49" spans="2:9" ht="17.25" customHeight="1" outlineLevel="1" x14ac:dyDescent="0.15">
      <c r="B49" s="823" t="s">
        <v>480</v>
      </c>
      <c r="C49" s="824"/>
      <c r="D49" s="824"/>
      <c r="E49" s="824"/>
      <c r="F49" s="824"/>
      <c r="G49" s="824"/>
      <c r="H49" s="824"/>
      <c r="I49" s="825"/>
    </row>
    <row r="50" spans="2:9" ht="17.25" customHeight="1" outlineLevel="1" x14ac:dyDescent="0.15">
      <c r="B50" s="819" t="s">
        <v>481</v>
      </c>
      <c r="C50" s="789"/>
      <c r="D50" s="789"/>
      <c r="E50" s="789"/>
      <c r="F50" s="789"/>
      <c r="G50" s="789"/>
      <c r="H50" s="789"/>
      <c r="I50" s="790"/>
    </row>
    <row r="51" spans="2:9" ht="17.25" customHeight="1" outlineLevel="1" x14ac:dyDescent="0.15">
      <c r="B51" s="819" t="s">
        <v>482</v>
      </c>
      <c r="C51" s="789"/>
      <c r="D51" s="789"/>
      <c r="E51" s="789"/>
      <c r="F51" s="789"/>
      <c r="G51" s="789"/>
      <c r="H51" s="789"/>
      <c r="I51" s="790"/>
    </row>
    <row r="52" spans="2:9" ht="17.25" customHeight="1" outlineLevel="1" x14ac:dyDescent="0.15">
      <c r="B52" s="819" t="s">
        <v>483</v>
      </c>
      <c r="C52" s="789"/>
      <c r="D52" s="789"/>
      <c r="E52" s="789"/>
      <c r="F52" s="789"/>
      <c r="G52" s="789"/>
      <c r="H52" s="789"/>
      <c r="I52" s="790"/>
    </row>
    <row r="53" spans="2:9" ht="17.25" customHeight="1" outlineLevel="1" x14ac:dyDescent="0.15">
      <c r="B53" s="819" t="s">
        <v>484</v>
      </c>
      <c r="C53" s="789"/>
      <c r="D53" s="789"/>
      <c r="E53" s="789"/>
      <c r="F53" s="789"/>
      <c r="G53" s="789"/>
      <c r="H53" s="789"/>
      <c r="I53" s="790"/>
    </row>
    <row r="54" spans="2:9" ht="17.25" customHeight="1" outlineLevel="1" thickBot="1" x14ac:dyDescent="0.2">
      <c r="B54" s="818" t="s">
        <v>485</v>
      </c>
      <c r="C54" s="794"/>
      <c r="D54" s="794"/>
      <c r="E54" s="794"/>
      <c r="F54" s="794"/>
      <c r="G54" s="794"/>
      <c r="H54" s="794"/>
      <c r="I54" s="795"/>
    </row>
    <row r="55" spans="2:9" ht="17.25" customHeight="1" thickBot="1" x14ac:dyDescent="0.2">
      <c r="B55" s="381"/>
      <c r="C55" s="381"/>
      <c r="D55" s="829"/>
      <c r="E55" s="829"/>
      <c r="F55" s="381"/>
      <c r="G55" s="381"/>
      <c r="H55" s="381"/>
      <c r="I55" s="381"/>
    </row>
    <row r="56" spans="2:9" ht="17.25" customHeight="1" thickBot="1" x14ac:dyDescent="0.2">
      <c r="B56" s="820" t="s">
        <v>887</v>
      </c>
      <c r="C56" s="821"/>
      <c r="D56" s="821"/>
      <c r="E56" s="821"/>
      <c r="F56" s="821"/>
      <c r="G56" s="821"/>
      <c r="H56" s="821"/>
      <c r="I56" s="822"/>
    </row>
    <row r="57" spans="2:9" ht="17.25" customHeight="1" outlineLevel="1" x14ac:dyDescent="0.15">
      <c r="B57" s="823" t="s">
        <v>486</v>
      </c>
      <c r="C57" s="824"/>
      <c r="D57" s="824"/>
      <c r="E57" s="824"/>
      <c r="F57" s="824"/>
      <c r="G57" s="824"/>
      <c r="H57" s="824"/>
      <c r="I57" s="825"/>
    </row>
    <row r="58" spans="2:9" ht="17.25" customHeight="1" outlineLevel="1" x14ac:dyDescent="0.15">
      <c r="B58" s="819" t="s">
        <v>487</v>
      </c>
      <c r="C58" s="789"/>
      <c r="D58" s="789"/>
      <c r="E58" s="789"/>
      <c r="F58" s="789"/>
      <c r="G58" s="789"/>
      <c r="H58" s="789"/>
      <c r="I58" s="790"/>
    </row>
    <row r="59" spans="2:9" ht="17.25" customHeight="1" outlineLevel="1" x14ac:dyDescent="0.15">
      <c r="B59" s="819" t="s">
        <v>488</v>
      </c>
      <c r="C59" s="789"/>
      <c r="D59" s="789"/>
      <c r="E59" s="789"/>
      <c r="F59" s="789"/>
      <c r="G59" s="789"/>
      <c r="H59" s="789"/>
      <c r="I59" s="790"/>
    </row>
    <row r="60" spans="2:9" ht="17.25" customHeight="1" outlineLevel="1" x14ac:dyDescent="0.15">
      <c r="B60" s="819" t="s">
        <v>489</v>
      </c>
      <c r="C60" s="789"/>
      <c r="D60" s="789"/>
      <c r="E60" s="789"/>
      <c r="F60" s="789"/>
      <c r="G60" s="789"/>
      <c r="H60" s="789"/>
      <c r="I60" s="790"/>
    </row>
    <row r="61" spans="2:9" ht="17.25" customHeight="1" outlineLevel="1" x14ac:dyDescent="0.15">
      <c r="B61" s="819" t="s">
        <v>490</v>
      </c>
      <c r="C61" s="789"/>
      <c r="D61" s="789"/>
      <c r="E61" s="789"/>
      <c r="F61" s="789"/>
      <c r="G61" s="789"/>
      <c r="H61" s="789"/>
      <c r="I61" s="790"/>
    </row>
    <row r="62" spans="2:9" ht="17.25" customHeight="1" outlineLevel="1" x14ac:dyDescent="0.15">
      <c r="B62" s="819" t="s">
        <v>491</v>
      </c>
      <c r="C62" s="789"/>
      <c r="D62" s="789"/>
      <c r="E62" s="789"/>
      <c r="F62" s="789"/>
      <c r="G62" s="789"/>
      <c r="H62" s="789"/>
      <c r="I62" s="790"/>
    </row>
    <row r="63" spans="2:9" ht="17.25" customHeight="1" outlineLevel="1" x14ac:dyDescent="0.15">
      <c r="B63" s="819" t="s">
        <v>492</v>
      </c>
      <c r="C63" s="789"/>
      <c r="D63" s="789"/>
      <c r="E63" s="789"/>
      <c r="F63" s="789"/>
      <c r="G63" s="789"/>
      <c r="H63" s="789"/>
      <c r="I63" s="790"/>
    </row>
    <row r="64" spans="2:9" ht="17.25" customHeight="1" outlineLevel="1" x14ac:dyDescent="0.15">
      <c r="B64" s="819" t="s">
        <v>493</v>
      </c>
      <c r="C64" s="789"/>
      <c r="D64" s="789"/>
      <c r="E64" s="789"/>
      <c r="F64" s="789"/>
      <c r="G64" s="789"/>
      <c r="H64" s="789"/>
      <c r="I64" s="790"/>
    </row>
    <row r="65" spans="1:9" ht="17.25" customHeight="1" outlineLevel="1" x14ac:dyDescent="0.15">
      <c r="B65" s="819" t="s">
        <v>494</v>
      </c>
      <c r="C65" s="789"/>
      <c r="D65" s="789"/>
      <c r="E65" s="789"/>
      <c r="F65" s="789"/>
      <c r="G65" s="789"/>
      <c r="H65" s="789"/>
      <c r="I65" s="790"/>
    </row>
    <row r="66" spans="1:9" ht="17.25" customHeight="1" outlineLevel="1" x14ac:dyDescent="0.15">
      <c r="A66" s="164"/>
      <c r="B66" s="819"/>
      <c r="C66" s="789"/>
      <c r="D66" s="789"/>
      <c r="E66" s="789"/>
      <c r="F66" s="789"/>
      <c r="G66" s="789"/>
      <c r="H66" s="789"/>
      <c r="I66" s="790"/>
    </row>
    <row r="67" spans="1:9" ht="33" customHeight="1" outlineLevel="1" x14ac:dyDescent="0.15">
      <c r="B67" s="819" t="s">
        <v>495</v>
      </c>
      <c r="C67" s="789"/>
      <c r="D67" s="789"/>
      <c r="E67" s="789"/>
      <c r="F67" s="789"/>
      <c r="G67" s="789"/>
      <c r="H67" s="789"/>
      <c r="I67" s="790"/>
    </row>
    <row r="68" spans="1:9" ht="17.25" customHeight="1" outlineLevel="1" x14ac:dyDescent="0.15">
      <c r="B68" s="819"/>
      <c r="C68" s="789"/>
      <c r="D68" s="789"/>
      <c r="E68" s="789"/>
      <c r="F68" s="789"/>
      <c r="G68" s="789"/>
      <c r="H68" s="789"/>
      <c r="I68" s="790"/>
    </row>
    <row r="69" spans="1:9" ht="17.25" customHeight="1" outlineLevel="1" thickBot="1" x14ac:dyDescent="0.2">
      <c r="B69" s="818" t="s">
        <v>459</v>
      </c>
      <c r="C69" s="794"/>
      <c r="D69" s="794"/>
      <c r="E69" s="794" t="s">
        <v>460</v>
      </c>
      <c r="F69" s="794"/>
      <c r="G69" s="794"/>
      <c r="H69" s="794"/>
      <c r="I69" s="795"/>
    </row>
    <row r="70" spans="1:9" ht="17.25" customHeight="1" thickBot="1" x14ac:dyDescent="0.2">
      <c r="B70" s="20"/>
      <c r="C70" s="20"/>
      <c r="D70" s="20"/>
      <c r="E70" s="20"/>
      <c r="F70" s="20"/>
      <c r="G70" s="20"/>
      <c r="H70" s="20"/>
      <c r="I70" s="20"/>
    </row>
    <row r="71" spans="1:9" ht="17.25" customHeight="1" thickBot="1" x14ac:dyDescent="0.2">
      <c r="B71" s="820" t="s">
        <v>496</v>
      </c>
      <c r="C71" s="821"/>
      <c r="D71" s="821"/>
      <c r="E71" s="821"/>
      <c r="F71" s="821"/>
      <c r="G71" s="821"/>
      <c r="H71" s="821"/>
      <c r="I71" s="822"/>
    </row>
    <row r="72" spans="1:9" ht="17.25" customHeight="1" outlineLevel="1" x14ac:dyDescent="0.15">
      <c r="B72" s="823" t="s">
        <v>497</v>
      </c>
      <c r="C72" s="824"/>
      <c r="D72" s="824"/>
      <c r="E72" s="824"/>
      <c r="F72" s="824"/>
      <c r="G72" s="824"/>
      <c r="H72" s="824"/>
      <c r="I72" s="825"/>
    </row>
    <row r="73" spans="1:9" ht="17.25" customHeight="1" outlineLevel="1" x14ac:dyDescent="0.15">
      <c r="B73" s="819" t="s">
        <v>498</v>
      </c>
      <c r="C73" s="789"/>
      <c r="D73" s="789"/>
      <c r="E73" s="789"/>
      <c r="F73" s="789"/>
      <c r="G73" s="789"/>
      <c r="H73" s="789"/>
      <c r="I73" s="790"/>
    </row>
    <row r="74" spans="1:9" ht="17.25" customHeight="1" outlineLevel="1" x14ac:dyDescent="0.15">
      <c r="B74" s="819" t="s">
        <v>499</v>
      </c>
      <c r="C74" s="789"/>
      <c r="D74" s="789"/>
      <c r="E74" s="789"/>
      <c r="F74" s="789"/>
      <c r="G74" s="789"/>
      <c r="H74" s="789"/>
      <c r="I74" s="790"/>
    </row>
    <row r="75" spans="1:9" ht="17.25" customHeight="1" outlineLevel="1" x14ac:dyDescent="0.15">
      <c r="B75" s="819" t="s">
        <v>500</v>
      </c>
      <c r="C75" s="789"/>
      <c r="D75" s="789"/>
      <c r="E75" s="789"/>
      <c r="F75" s="789"/>
      <c r="G75" s="789"/>
      <c r="H75" s="789"/>
      <c r="I75" s="790"/>
    </row>
    <row r="76" spans="1:9" ht="17.25" customHeight="1" outlineLevel="1" x14ac:dyDescent="0.15">
      <c r="B76" s="819" t="s">
        <v>501</v>
      </c>
      <c r="C76" s="789"/>
      <c r="D76" s="789"/>
      <c r="E76" s="789"/>
      <c r="F76" s="789"/>
      <c r="G76" s="789"/>
      <c r="H76" s="789"/>
      <c r="I76" s="790"/>
    </row>
    <row r="77" spans="1:9" ht="17.25" customHeight="1" outlineLevel="1" thickBot="1" x14ac:dyDescent="0.2">
      <c r="B77" s="818" t="s">
        <v>502</v>
      </c>
      <c r="C77" s="794"/>
      <c r="D77" s="794"/>
      <c r="E77" s="794"/>
      <c r="F77" s="794"/>
      <c r="G77" s="794"/>
      <c r="H77" s="794"/>
      <c r="I77" s="795"/>
    </row>
    <row r="78" spans="1:9" ht="17.25" customHeight="1" thickBot="1" x14ac:dyDescent="0.2">
      <c r="B78" s="381"/>
      <c r="C78" s="381"/>
      <c r="D78" s="381"/>
      <c r="E78" s="381"/>
      <c r="F78" s="381"/>
      <c r="G78" s="381"/>
      <c r="H78" s="381"/>
    </row>
    <row r="79" spans="1:9" ht="17.25" customHeight="1" thickBot="1" x14ac:dyDescent="0.2">
      <c r="B79" s="820" t="s">
        <v>503</v>
      </c>
      <c r="C79" s="821"/>
      <c r="D79" s="821"/>
      <c r="E79" s="821"/>
      <c r="F79" s="821"/>
      <c r="G79" s="821"/>
      <c r="H79" s="821"/>
      <c r="I79" s="822"/>
    </row>
    <row r="80" spans="1:9" ht="17.25" customHeight="1" outlineLevel="1" x14ac:dyDescent="0.15">
      <c r="B80" s="823" t="s">
        <v>504</v>
      </c>
      <c r="C80" s="824"/>
      <c r="D80" s="824"/>
      <c r="E80" s="824"/>
      <c r="F80" s="824"/>
      <c r="G80" s="824"/>
      <c r="H80" s="824"/>
      <c r="I80" s="825"/>
    </row>
    <row r="81" spans="2:9" ht="17.25" customHeight="1" outlineLevel="1" thickBot="1" x14ac:dyDescent="0.2">
      <c r="B81" s="818" t="s">
        <v>505</v>
      </c>
      <c r="C81" s="794"/>
      <c r="D81" s="794"/>
      <c r="E81" s="794"/>
      <c r="F81" s="794"/>
      <c r="G81" s="794"/>
      <c r="H81" s="794"/>
      <c r="I81" s="795"/>
    </row>
    <row r="82" spans="2:9" ht="17.25" customHeight="1" x14ac:dyDescent="0.15"/>
    <row r="83" spans="2:9" s="162" customFormat="1" ht="13.5" x14ac:dyDescent="0.15"/>
    <row r="84" spans="2:9" s="162" customFormat="1" ht="13.5" x14ac:dyDescent="0.15"/>
    <row r="85" spans="2:9" s="162" customFormat="1" ht="13.5" x14ac:dyDescent="0.15"/>
    <row r="86" spans="2:9" s="162" customFormat="1" ht="13.5" x14ac:dyDescent="0.15"/>
    <row r="87" spans="2:9" s="162" customFormat="1" ht="13.5" x14ac:dyDescent="0.15"/>
    <row r="88" spans="2:9" s="162" customFormat="1" ht="13.5" x14ac:dyDescent="0.15"/>
    <row r="89" spans="2:9" s="162" customFormat="1" ht="13.5" x14ac:dyDescent="0.15">
      <c r="B89" s="766" t="s">
        <v>813</v>
      </c>
      <c r="C89" s="766"/>
      <c r="D89" s="766"/>
      <c r="E89" s="766"/>
      <c r="F89" s="766"/>
      <c r="G89" s="766"/>
      <c r="H89" s="766"/>
      <c r="I89" s="766"/>
    </row>
    <row r="90" spans="2:9" s="162" customFormat="1" ht="13.5" x14ac:dyDescent="0.15"/>
    <row r="91" spans="2:9" s="162" customFormat="1" ht="13.5" x14ac:dyDescent="0.15"/>
    <row r="92" spans="2:9" s="162" customFormat="1" ht="13.5" x14ac:dyDescent="0.15">
      <c r="D92" s="165"/>
      <c r="E92" s="165"/>
    </row>
    <row r="93" spans="2:9" s="162" customFormat="1" ht="13.5" x14ac:dyDescent="0.15"/>
    <row r="94" spans="2:9" s="162" customFormat="1" ht="13.5" x14ac:dyDescent="0.15"/>
    <row r="95" spans="2:9" s="162" customFormat="1" ht="13.5" x14ac:dyDescent="0.15"/>
    <row r="96" spans="2:9" s="162" customFormat="1" ht="13.5" x14ac:dyDescent="0.15"/>
    <row r="97" s="162" customFormat="1" ht="13.5" hidden="1" x14ac:dyDescent="0.15"/>
  </sheetData>
  <mergeCells count="69">
    <mergeCell ref="B21:D21"/>
    <mergeCell ref="D55:E55"/>
    <mergeCell ref="B48:I48"/>
    <mergeCell ref="B56:I56"/>
    <mergeCell ref="A8:I8"/>
    <mergeCell ref="B14:I14"/>
    <mergeCell ref="H10:I10"/>
    <mergeCell ref="H12:I12"/>
    <mergeCell ref="B16:I16"/>
    <mergeCell ref="B45:I45"/>
    <mergeCell ref="B46:I46"/>
    <mergeCell ref="C28:E28"/>
    <mergeCell ref="B17:I17"/>
    <mergeCell ref="B18:I18"/>
    <mergeCell ref="B19:I19"/>
    <mergeCell ref="B20:I20"/>
    <mergeCell ref="E21:I21"/>
    <mergeCell ref="B50:I50"/>
    <mergeCell ref="B51:I51"/>
    <mergeCell ref="B52:I52"/>
    <mergeCell ref="B53:I53"/>
    <mergeCell ref="B25:I25"/>
    <mergeCell ref="B26:I26"/>
    <mergeCell ref="B27:I27"/>
    <mergeCell ref="B29:I29"/>
    <mergeCell ref="B30:I30"/>
    <mergeCell ref="B31:I31"/>
    <mergeCell ref="B32:I32"/>
    <mergeCell ref="B33:I33"/>
    <mergeCell ref="B34:I34"/>
    <mergeCell ref="B35:I35"/>
    <mergeCell ref="B37:I37"/>
    <mergeCell ref="B54:I54"/>
    <mergeCell ref="B22:I22"/>
    <mergeCell ref="B71:I71"/>
    <mergeCell ref="B69:D69"/>
    <mergeCell ref="E69:I69"/>
    <mergeCell ref="B58:I58"/>
    <mergeCell ref="B59:I59"/>
    <mergeCell ref="B60:I60"/>
    <mergeCell ref="B61:I61"/>
    <mergeCell ref="B62:I62"/>
    <mergeCell ref="B63:I63"/>
    <mergeCell ref="B64:I64"/>
    <mergeCell ref="B65:I65"/>
    <mergeCell ref="B66:I66"/>
    <mergeCell ref="B23:I23"/>
    <mergeCell ref="B24:I24"/>
    <mergeCell ref="B38:I38"/>
    <mergeCell ref="B39:I39"/>
    <mergeCell ref="B40:I40"/>
    <mergeCell ref="B41:I41"/>
    <mergeCell ref="B42:I42"/>
    <mergeCell ref="B81:I81"/>
    <mergeCell ref="B89:I89"/>
    <mergeCell ref="B43:I43"/>
    <mergeCell ref="B44:I44"/>
    <mergeCell ref="B77:I77"/>
    <mergeCell ref="B79:I79"/>
    <mergeCell ref="B80:I80"/>
    <mergeCell ref="B72:I72"/>
    <mergeCell ref="B73:I73"/>
    <mergeCell ref="B74:I74"/>
    <mergeCell ref="B75:I75"/>
    <mergeCell ref="B76:I76"/>
    <mergeCell ref="B67:I67"/>
    <mergeCell ref="B68:I68"/>
    <mergeCell ref="B57:I57"/>
    <mergeCell ref="B49:I4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&amp;CPágina &amp;P de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7"/>
  <sheetViews>
    <sheetView workbookViewId="0">
      <pane xSplit="1" ySplit="11" topLeftCell="B12" activePane="bottomRight" state="frozen"/>
      <selection pane="bottomLeft" activeCell="A12" sqref="A12"/>
      <selection pane="topRight" activeCell="B1" sqref="B1"/>
      <selection pane="bottomRight"/>
    </sheetView>
  </sheetViews>
  <sheetFormatPr defaultColWidth="0" defaultRowHeight="13.5" zeroHeight="1" x14ac:dyDescent="0.15"/>
  <cols>
    <col min="1" max="1" width="3.8984375" style="162" customWidth="1"/>
    <col min="2" max="5" width="16.94921875" style="162" customWidth="1"/>
    <col min="6" max="6" width="13.85546875" style="162" customWidth="1"/>
    <col min="7" max="8" width="11.43359375" style="162" customWidth="1"/>
    <col min="9" max="9" width="3.765625" style="162" customWidth="1"/>
    <col min="10" max="16384" width="11.43359375" style="162" hidden="1"/>
  </cols>
  <sheetData>
    <row r="1" spans="2:8" s="157" customFormat="1" x14ac:dyDescent="0.15">
      <c r="B1" s="87"/>
      <c r="C1" s="87"/>
      <c r="D1" s="87"/>
      <c r="E1" s="87"/>
      <c r="F1" s="87"/>
      <c r="G1" s="87"/>
      <c r="H1" s="87"/>
    </row>
    <row r="2" spans="2:8" s="157" customFormat="1" x14ac:dyDescent="0.15">
      <c r="B2" s="88"/>
      <c r="C2" s="88"/>
      <c r="D2" s="88"/>
      <c r="E2" s="88"/>
      <c r="F2" s="88"/>
      <c r="G2" s="88"/>
      <c r="H2" s="88"/>
    </row>
    <row r="3" spans="2:8" s="157" customFormat="1" x14ac:dyDescent="0.15">
      <c r="B3" s="87"/>
      <c r="C3" s="87"/>
      <c r="D3" s="87"/>
      <c r="E3" s="87"/>
      <c r="F3" s="87"/>
      <c r="G3" s="87"/>
      <c r="H3" s="87"/>
    </row>
    <row r="4" spans="2:8" s="157" customFormat="1" x14ac:dyDescent="0.15"/>
    <row r="5" spans="2:8" s="157" customFormat="1" x14ac:dyDescent="0.15"/>
    <row r="6" spans="2:8" s="157" customFormat="1" x14ac:dyDescent="0.15"/>
    <row r="7" spans="2:8" s="157" customFormat="1" ht="20.25" x14ac:dyDescent="0.25">
      <c r="B7" s="866" t="s">
        <v>1601</v>
      </c>
      <c r="C7" s="866"/>
      <c r="D7" s="866"/>
      <c r="E7" s="866"/>
      <c r="F7" s="866"/>
      <c r="G7" s="866"/>
      <c r="H7" s="866"/>
    </row>
    <row r="8" spans="2:8" s="157" customFormat="1" x14ac:dyDescent="0.15">
      <c r="B8" s="158"/>
      <c r="C8" s="158"/>
      <c r="D8" s="158"/>
      <c r="E8" s="158"/>
      <c r="F8" s="158"/>
    </row>
    <row r="9" spans="2:8" s="157" customFormat="1" x14ac:dyDescent="0.15">
      <c r="D9" s="159"/>
      <c r="F9" s="158"/>
      <c r="G9" s="159" t="s">
        <v>672</v>
      </c>
      <c r="H9" s="160"/>
    </row>
    <row r="10" spans="2:8" s="157" customFormat="1" ht="7.5" customHeight="1" x14ac:dyDescent="0.15">
      <c r="D10" s="159"/>
      <c r="F10" s="158"/>
      <c r="G10" s="159"/>
    </row>
    <row r="11" spans="2:8" s="157" customFormat="1" x14ac:dyDescent="0.15">
      <c r="D11" s="161"/>
      <c r="F11" s="158"/>
      <c r="G11" s="161" t="s">
        <v>673</v>
      </c>
      <c r="H11" s="160"/>
    </row>
    <row r="12" spans="2:8" ht="7.9" customHeight="1" x14ac:dyDescent="0.15"/>
    <row r="13" spans="2:8" ht="14.25" thickBot="1" x14ac:dyDescent="0.2">
      <c r="B13" s="869" t="s">
        <v>506</v>
      </c>
      <c r="C13" s="869"/>
      <c r="D13" s="869"/>
      <c r="E13" s="869"/>
      <c r="F13" s="869"/>
      <c r="G13" s="869"/>
      <c r="H13" s="869"/>
    </row>
    <row r="14" spans="2:8" ht="14.25" thickBot="1" x14ac:dyDescent="0.2">
      <c r="B14" s="870"/>
      <c r="C14" s="871"/>
      <c r="D14" s="871"/>
      <c r="E14" s="871"/>
      <c r="F14" s="871"/>
      <c r="G14" s="871"/>
      <c r="H14" s="872"/>
    </row>
    <row r="15" spans="2:8" x14ac:dyDescent="0.15">
      <c r="F15" s="166"/>
    </row>
    <row r="16" spans="2:8" ht="14.25" thickBot="1" x14ac:dyDescent="0.2">
      <c r="B16" s="869" t="s">
        <v>507</v>
      </c>
      <c r="C16" s="869"/>
      <c r="D16" s="869"/>
      <c r="E16" s="869"/>
      <c r="F16" s="869"/>
      <c r="G16" s="869"/>
      <c r="H16" s="869"/>
    </row>
    <row r="17" spans="2:8" ht="14.45" customHeight="1" x14ac:dyDescent="0.15">
      <c r="B17" s="873"/>
      <c r="C17" s="874"/>
      <c r="D17" s="874"/>
      <c r="E17" s="874"/>
      <c r="F17" s="874"/>
      <c r="G17" s="874"/>
      <c r="H17" s="875"/>
    </row>
    <row r="18" spans="2:8" ht="14.45" customHeight="1" thickBot="1" x14ac:dyDescent="0.2">
      <c r="B18" s="876"/>
      <c r="C18" s="877"/>
      <c r="D18" s="877"/>
      <c r="E18" s="877"/>
      <c r="F18" s="877"/>
      <c r="G18" s="877"/>
      <c r="H18" s="878"/>
    </row>
    <row r="19" spans="2:8" x14ac:dyDescent="0.15">
      <c r="F19" s="166"/>
    </row>
    <row r="20" spans="2:8" x14ac:dyDescent="0.15">
      <c r="B20" s="834" t="s">
        <v>508</v>
      </c>
      <c r="C20" s="834"/>
      <c r="D20" s="834"/>
      <c r="E20" s="834"/>
      <c r="F20" s="834"/>
      <c r="G20" s="834"/>
      <c r="H20" s="834"/>
    </row>
    <row r="21" spans="2:8" ht="14.25" thickBot="1" x14ac:dyDescent="0.2">
      <c r="B21" s="868" t="s">
        <v>509</v>
      </c>
      <c r="C21" s="868"/>
      <c r="D21" s="868"/>
      <c r="E21" s="868"/>
      <c r="F21" s="868"/>
      <c r="G21" s="868"/>
      <c r="H21" s="868"/>
    </row>
    <row r="22" spans="2:8" x14ac:dyDescent="0.15">
      <c r="B22" s="842"/>
      <c r="C22" s="843"/>
      <c r="D22" s="843"/>
      <c r="E22" s="843"/>
      <c r="F22" s="843"/>
      <c r="G22" s="843"/>
      <c r="H22" s="844"/>
    </row>
    <row r="23" spans="2:8" ht="14.25" thickBot="1" x14ac:dyDescent="0.2">
      <c r="B23" s="848"/>
      <c r="C23" s="849"/>
      <c r="D23" s="849"/>
      <c r="E23" s="849"/>
      <c r="F23" s="849"/>
      <c r="G23" s="849"/>
      <c r="H23" s="850"/>
    </row>
    <row r="24" spans="2:8" x14ac:dyDescent="0.15">
      <c r="F24" s="166"/>
    </row>
    <row r="25" spans="2:8" x14ac:dyDescent="0.15">
      <c r="B25" s="834" t="s">
        <v>510</v>
      </c>
      <c r="C25" s="834"/>
      <c r="D25" s="834"/>
      <c r="E25" s="834"/>
      <c r="F25" s="834"/>
      <c r="G25" s="834"/>
      <c r="H25" s="834"/>
    </row>
    <row r="26" spans="2:8" x14ac:dyDescent="0.15">
      <c r="B26" s="868" t="s">
        <v>511</v>
      </c>
      <c r="C26" s="868"/>
      <c r="D26" s="868"/>
      <c r="E26" s="868"/>
      <c r="F26" s="868"/>
      <c r="G26" s="868"/>
      <c r="H26" s="868"/>
    </row>
    <row r="27" spans="2:8" ht="14.25" thickBot="1" x14ac:dyDescent="0.2">
      <c r="B27" s="867" t="s">
        <v>512</v>
      </c>
      <c r="C27" s="867"/>
      <c r="D27" s="867"/>
      <c r="E27" s="867"/>
      <c r="F27" s="867"/>
      <c r="G27" s="867"/>
      <c r="H27" s="867"/>
    </row>
    <row r="28" spans="2:8" ht="14.45" customHeight="1" x14ac:dyDescent="0.15">
      <c r="B28" s="842"/>
      <c r="C28" s="843"/>
      <c r="D28" s="843"/>
      <c r="E28" s="843"/>
      <c r="F28" s="843"/>
      <c r="G28" s="843"/>
      <c r="H28" s="844"/>
    </row>
    <row r="29" spans="2:8" ht="14.45" customHeight="1" x14ac:dyDescent="0.15">
      <c r="B29" s="845"/>
      <c r="C29" s="846"/>
      <c r="D29" s="846"/>
      <c r="E29" s="846"/>
      <c r="F29" s="846"/>
      <c r="G29" s="846"/>
      <c r="H29" s="847"/>
    </row>
    <row r="30" spans="2:8" ht="14.45" customHeight="1" x14ac:dyDescent="0.15">
      <c r="B30" s="845"/>
      <c r="C30" s="846"/>
      <c r="D30" s="846"/>
      <c r="E30" s="846"/>
      <c r="F30" s="846"/>
      <c r="G30" s="846"/>
      <c r="H30" s="847"/>
    </row>
    <row r="31" spans="2:8" ht="14.45" customHeight="1" x14ac:dyDescent="0.15">
      <c r="B31" s="845"/>
      <c r="C31" s="846"/>
      <c r="D31" s="846"/>
      <c r="E31" s="846"/>
      <c r="F31" s="846"/>
      <c r="G31" s="846"/>
      <c r="H31" s="847"/>
    </row>
    <row r="32" spans="2:8" ht="14.45" customHeight="1" x14ac:dyDescent="0.15">
      <c r="B32" s="845"/>
      <c r="C32" s="846"/>
      <c r="D32" s="846"/>
      <c r="E32" s="846"/>
      <c r="F32" s="846"/>
      <c r="G32" s="846"/>
      <c r="H32" s="847"/>
    </row>
    <row r="33" spans="2:8" ht="14.45" customHeight="1" thickBot="1" x14ac:dyDescent="0.2">
      <c r="B33" s="848"/>
      <c r="C33" s="849"/>
      <c r="D33" s="849"/>
      <c r="E33" s="849"/>
      <c r="F33" s="849"/>
      <c r="G33" s="849"/>
      <c r="H33" s="850"/>
    </row>
    <row r="34" spans="2:8" x14ac:dyDescent="0.15">
      <c r="F34" s="166"/>
    </row>
    <row r="35" spans="2:8" ht="14.25" thickBot="1" x14ac:dyDescent="0.2">
      <c r="B35" s="860" t="s">
        <v>513</v>
      </c>
      <c r="C35" s="860"/>
      <c r="D35" s="860"/>
      <c r="E35" s="860"/>
      <c r="F35" s="860"/>
      <c r="G35" s="860"/>
      <c r="H35" s="860"/>
    </row>
    <row r="36" spans="2:8" x14ac:dyDescent="0.15">
      <c r="B36" s="842"/>
      <c r="C36" s="843"/>
      <c r="D36" s="843"/>
      <c r="E36" s="843"/>
      <c r="F36" s="843"/>
      <c r="G36" s="843"/>
      <c r="H36" s="844"/>
    </row>
    <row r="37" spans="2:8" x14ac:dyDescent="0.15">
      <c r="B37" s="845"/>
      <c r="C37" s="846"/>
      <c r="D37" s="846"/>
      <c r="E37" s="846"/>
      <c r="F37" s="846"/>
      <c r="G37" s="846"/>
      <c r="H37" s="847"/>
    </row>
    <row r="38" spans="2:8" ht="14.25" thickBot="1" x14ac:dyDescent="0.2">
      <c r="B38" s="848"/>
      <c r="C38" s="849"/>
      <c r="D38" s="849"/>
      <c r="E38" s="849"/>
      <c r="F38" s="849"/>
      <c r="G38" s="849"/>
      <c r="H38" s="850"/>
    </row>
    <row r="39" spans="2:8" x14ac:dyDescent="0.15">
      <c r="F39" s="166"/>
    </row>
    <row r="40" spans="2:8" x14ac:dyDescent="0.15">
      <c r="B40" s="834" t="s">
        <v>514</v>
      </c>
      <c r="C40" s="834"/>
      <c r="D40" s="834"/>
      <c r="E40" s="834"/>
      <c r="F40" s="834"/>
      <c r="G40" s="834"/>
      <c r="H40" s="834"/>
    </row>
    <row r="41" spans="2:8" ht="14.25" thickBot="1" x14ac:dyDescent="0.2">
      <c r="B41" s="867" t="s">
        <v>515</v>
      </c>
      <c r="C41" s="867"/>
      <c r="D41" s="867"/>
      <c r="E41" s="867"/>
      <c r="F41" s="867"/>
      <c r="G41" s="867"/>
      <c r="H41" s="867"/>
    </row>
    <row r="42" spans="2:8" ht="14.45" customHeight="1" x14ac:dyDescent="0.15">
      <c r="B42" s="842"/>
      <c r="C42" s="843"/>
      <c r="D42" s="843"/>
      <c r="E42" s="843"/>
      <c r="F42" s="843"/>
      <c r="G42" s="843"/>
      <c r="H42" s="844"/>
    </row>
    <row r="43" spans="2:8" ht="14.45" customHeight="1" x14ac:dyDescent="0.15">
      <c r="B43" s="845"/>
      <c r="C43" s="846"/>
      <c r="D43" s="846"/>
      <c r="E43" s="846"/>
      <c r="F43" s="846"/>
      <c r="G43" s="846"/>
      <c r="H43" s="847"/>
    </row>
    <row r="44" spans="2:8" ht="15" customHeight="1" thickBot="1" x14ac:dyDescent="0.2">
      <c r="B44" s="848"/>
      <c r="C44" s="849"/>
      <c r="D44" s="849"/>
      <c r="E44" s="849"/>
      <c r="F44" s="849"/>
      <c r="G44" s="849"/>
      <c r="H44" s="850"/>
    </row>
    <row r="45" spans="2:8" x14ac:dyDescent="0.15">
      <c r="B45" s="865"/>
      <c r="C45" s="865"/>
      <c r="D45" s="865"/>
      <c r="E45" s="865"/>
      <c r="F45" s="166"/>
    </row>
    <row r="46" spans="2:8" ht="14.25" thickBot="1" x14ac:dyDescent="0.2">
      <c r="B46" s="860" t="s">
        <v>516</v>
      </c>
      <c r="C46" s="860"/>
      <c r="D46" s="860"/>
      <c r="E46" s="860"/>
      <c r="F46" s="860"/>
      <c r="G46" s="860"/>
      <c r="H46" s="860"/>
    </row>
    <row r="47" spans="2:8" ht="14.45" customHeight="1" x14ac:dyDescent="0.15">
      <c r="B47" s="851"/>
      <c r="C47" s="852"/>
      <c r="D47" s="852"/>
      <c r="E47" s="852"/>
      <c r="F47" s="852"/>
      <c r="G47" s="852"/>
      <c r="H47" s="853"/>
    </row>
    <row r="48" spans="2:8" ht="14.45" customHeight="1" x14ac:dyDescent="0.15">
      <c r="B48" s="854"/>
      <c r="C48" s="855"/>
      <c r="D48" s="855"/>
      <c r="E48" s="855"/>
      <c r="F48" s="855"/>
      <c r="G48" s="855"/>
      <c r="H48" s="856"/>
    </row>
    <row r="49" spans="2:8" ht="14.45" customHeight="1" x14ac:dyDescent="0.15">
      <c r="B49" s="854"/>
      <c r="C49" s="855"/>
      <c r="D49" s="855"/>
      <c r="E49" s="855"/>
      <c r="F49" s="855"/>
      <c r="G49" s="855"/>
      <c r="H49" s="856"/>
    </row>
    <row r="50" spans="2:8" ht="14.45" customHeight="1" thickBot="1" x14ac:dyDescent="0.2">
      <c r="B50" s="857"/>
      <c r="C50" s="858"/>
      <c r="D50" s="858"/>
      <c r="E50" s="858"/>
      <c r="F50" s="858"/>
      <c r="G50" s="858"/>
      <c r="H50" s="859"/>
    </row>
    <row r="51" spans="2:8" x14ac:dyDescent="0.15">
      <c r="F51" s="166"/>
    </row>
    <row r="52" spans="2:8" x14ac:dyDescent="0.15">
      <c r="B52" s="834" t="s">
        <v>517</v>
      </c>
      <c r="C52" s="834"/>
      <c r="D52" s="834"/>
      <c r="E52" s="834"/>
      <c r="F52" s="834"/>
      <c r="G52" s="834"/>
      <c r="H52" s="834"/>
    </row>
    <row r="53" spans="2:8" x14ac:dyDescent="0.15">
      <c r="B53" s="834" t="s">
        <v>518</v>
      </c>
      <c r="C53" s="834"/>
      <c r="D53" s="834"/>
      <c r="E53" s="834"/>
      <c r="F53" s="834"/>
      <c r="G53" s="834"/>
      <c r="H53" s="834"/>
    </row>
    <row r="54" spans="2:8" ht="15" customHeight="1" thickBot="1" x14ac:dyDescent="0.2">
      <c r="B54" s="864" t="s">
        <v>519</v>
      </c>
      <c r="C54" s="864"/>
      <c r="D54" s="864"/>
      <c r="E54" s="864"/>
      <c r="F54" s="864"/>
      <c r="G54" s="864"/>
      <c r="H54" s="864"/>
    </row>
    <row r="55" spans="2:8" ht="14.25" thickBot="1" x14ac:dyDescent="0.2">
      <c r="B55" s="836"/>
      <c r="C55" s="837"/>
      <c r="D55" s="837"/>
      <c r="E55" s="837"/>
      <c r="F55" s="837"/>
      <c r="G55" s="837"/>
      <c r="H55" s="838"/>
    </row>
    <row r="56" spans="2:8" x14ac:dyDescent="0.15">
      <c r="B56" s="167"/>
      <c r="F56" s="166"/>
    </row>
    <row r="57" spans="2:8" ht="14.25" thickBot="1" x14ac:dyDescent="0.2">
      <c r="B57" s="860" t="s">
        <v>520</v>
      </c>
      <c r="C57" s="860"/>
      <c r="D57" s="860"/>
      <c r="E57" s="860"/>
      <c r="F57" s="860"/>
      <c r="G57" s="860"/>
      <c r="H57" s="860"/>
    </row>
    <row r="58" spans="2:8" ht="14.25" thickBot="1" x14ac:dyDescent="0.2">
      <c r="B58" s="886" t="s">
        <v>521</v>
      </c>
      <c r="C58" s="887"/>
      <c r="D58" s="888"/>
      <c r="E58" s="839" t="s">
        <v>522</v>
      </c>
      <c r="F58" s="840"/>
      <c r="G58" s="840"/>
      <c r="H58" s="841"/>
    </row>
    <row r="59" spans="2:8" ht="14.25" thickBot="1" x14ac:dyDescent="0.2">
      <c r="B59" s="889"/>
      <c r="C59" s="890"/>
      <c r="D59" s="891"/>
      <c r="E59" s="876"/>
      <c r="F59" s="877"/>
      <c r="G59" s="877"/>
      <c r="H59" s="878"/>
    </row>
    <row r="60" spans="2:8" x14ac:dyDescent="0.15">
      <c r="F60" s="166"/>
    </row>
    <row r="61" spans="2:8" ht="15" customHeight="1" thickBot="1" x14ac:dyDescent="0.2">
      <c r="B61" s="835" t="s">
        <v>523</v>
      </c>
      <c r="C61" s="835"/>
      <c r="D61" s="835"/>
      <c r="E61" s="835"/>
      <c r="F61" s="835"/>
      <c r="G61" s="835"/>
      <c r="H61" s="835"/>
    </row>
    <row r="62" spans="2:8" ht="14.25" thickBot="1" x14ac:dyDescent="0.2">
      <c r="B62" s="861" t="s">
        <v>524</v>
      </c>
      <c r="C62" s="862"/>
      <c r="D62" s="863"/>
      <c r="E62" s="861" t="s">
        <v>525</v>
      </c>
      <c r="F62" s="862"/>
      <c r="G62" s="862"/>
      <c r="H62" s="863"/>
    </row>
    <row r="63" spans="2:8" ht="14.25" thickBot="1" x14ac:dyDescent="0.2">
      <c r="B63" s="857"/>
      <c r="C63" s="858"/>
      <c r="D63" s="859"/>
      <c r="E63" s="858"/>
      <c r="F63" s="858"/>
      <c r="G63" s="858"/>
      <c r="H63" s="859"/>
    </row>
    <row r="64" spans="2:8" x14ac:dyDescent="0.15">
      <c r="F64" s="166"/>
    </row>
    <row r="65" spans="2:8" x14ac:dyDescent="0.15">
      <c r="B65" s="834" t="s">
        <v>526</v>
      </c>
      <c r="C65" s="834"/>
      <c r="D65" s="834"/>
      <c r="E65" s="834"/>
      <c r="F65" s="834"/>
      <c r="G65" s="834"/>
      <c r="H65" s="834"/>
    </row>
    <row r="66" spans="2:8" ht="15" customHeight="1" thickBot="1" x14ac:dyDescent="0.2">
      <c r="B66" s="835" t="s">
        <v>527</v>
      </c>
      <c r="C66" s="835"/>
      <c r="D66" s="835"/>
      <c r="E66" s="835"/>
      <c r="F66" s="835"/>
      <c r="G66" s="835"/>
      <c r="H66" s="835"/>
    </row>
    <row r="67" spans="2:8" ht="14.25" thickBot="1" x14ac:dyDescent="0.2">
      <c r="B67" s="836"/>
      <c r="C67" s="837"/>
      <c r="D67" s="837"/>
      <c r="E67" s="837"/>
      <c r="F67" s="837"/>
      <c r="G67" s="837"/>
      <c r="H67" s="838"/>
    </row>
    <row r="68" spans="2:8" x14ac:dyDescent="0.15">
      <c r="F68" s="166"/>
    </row>
    <row r="69" spans="2:8" ht="14.25" thickBot="1" x14ac:dyDescent="0.2">
      <c r="B69" s="401" t="s">
        <v>528</v>
      </c>
      <c r="C69" s="401"/>
      <c r="F69" s="166"/>
    </row>
    <row r="70" spans="2:8" ht="14.25" thickBot="1" x14ac:dyDescent="0.2">
      <c r="B70" s="839" t="s">
        <v>521</v>
      </c>
      <c r="C70" s="840"/>
      <c r="D70" s="841"/>
      <c r="E70" s="839" t="s">
        <v>522</v>
      </c>
      <c r="F70" s="840"/>
      <c r="G70" s="840"/>
      <c r="H70" s="841"/>
    </row>
    <row r="71" spans="2:8" ht="14.25" thickBot="1" x14ac:dyDescent="0.2">
      <c r="B71" s="897"/>
      <c r="C71" s="898"/>
      <c r="D71" s="899"/>
      <c r="E71" s="900"/>
      <c r="F71" s="901"/>
      <c r="G71" s="901"/>
      <c r="H71" s="902"/>
    </row>
    <row r="72" spans="2:8" x14ac:dyDescent="0.15">
      <c r="F72" s="166"/>
    </row>
    <row r="73" spans="2:8" ht="14.25" thickBot="1" x14ac:dyDescent="0.2">
      <c r="B73" s="402" t="s">
        <v>529</v>
      </c>
      <c r="C73" s="402"/>
      <c r="F73" s="166"/>
    </row>
    <row r="74" spans="2:8" ht="14.25" thickBot="1" x14ac:dyDescent="0.2">
      <c r="B74" s="169" t="s">
        <v>530</v>
      </c>
      <c r="C74" s="892"/>
      <c r="D74" s="893"/>
      <c r="E74" s="893"/>
      <c r="F74" s="893"/>
      <c r="G74" s="893"/>
      <c r="H74" s="894"/>
    </row>
    <row r="75" spans="2:8" ht="28.15" customHeight="1" thickBot="1" x14ac:dyDescent="0.2">
      <c r="B75" s="895" t="s">
        <v>521</v>
      </c>
      <c r="C75" s="896"/>
      <c r="D75" s="896"/>
      <c r="E75" s="870" t="s">
        <v>522</v>
      </c>
      <c r="F75" s="871"/>
      <c r="G75" s="871"/>
      <c r="H75" s="872"/>
    </row>
    <row r="76" spans="2:8" ht="14.25" thickBot="1" x14ac:dyDescent="0.2">
      <c r="B76" s="897"/>
      <c r="C76" s="898"/>
      <c r="D76" s="899"/>
      <c r="E76" s="877"/>
      <c r="F76" s="877"/>
      <c r="G76" s="877"/>
      <c r="H76" s="878"/>
    </row>
    <row r="77" spans="2:8" x14ac:dyDescent="0.15">
      <c r="B77" s="166"/>
      <c r="C77" s="166"/>
      <c r="D77" s="166"/>
      <c r="E77" s="166"/>
      <c r="F77" s="166"/>
    </row>
    <row r="78" spans="2:8" ht="14.25" thickBot="1" x14ac:dyDescent="0.2">
      <c r="B78" s="885" t="s">
        <v>531</v>
      </c>
      <c r="C78" s="885"/>
      <c r="D78" s="885"/>
      <c r="E78" s="885"/>
      <c r="F78" s="394"/>
    </row>
    <row r="79" spans="2:8" ht="28.15" customHeight="1" thickBot="1" x14ac:dyDescent="0.2">
      <c r="B79" s="870" t="s">
        <v>532</v>
      </c>
      <c r="C79" s="871"/>
      <c r="D79" s="872"/>
      <c r="E79" s="870" t="s">
        <v>533</v>
      </c>
      <c r="F79" s="872"/>
      <c r="G79" s="870" t="s">
        <v>534</v>
      </c>
      <c r="H79" s="872"/>
    </row>
    <row r="80" spans="2:8" ht="14.45" customHeight="1" x14ac:dyDescent="0.15">
      <c r="B80" s="879"/>
      <c r="C80" s="880"/>
      <c r="D80" s="881"/>
      <c r="E80" s="879"/>
      <c r="F80" s="881"/>
      <c r="G80" s="879"/>
      <c r="H80" s="881"/>
    </row>
    <row r="81" spans="2:8" ht="14.45" customHeight="1" thickBot="1" x14ac:dyDescent="0.2">
      <c r="B81" s="882"/>
      <c r="C81" s="883"/>
      <c r="D81" s="884"/>
      <c r="E81" s="882"/>
      <c r="F81" s="884"/>
      <c r="G81" s="882"/>
      <c r="H81" s="884"/>
    </row>
    <row r="82" spans="2:8" x14ac:dyDescent="0.15">
      <c r="B82" s="167"/>
      <c r="F82" s="166"/>
    </row>
    <row r="83" spans="2:8" x14ac:dyDescent="0.15"/>
    <row r="84" spans="2:8" x14ac:dyDescent="0.15"/>
    <row r="85" spans="2:8" x14ac:dyDescent="0.15"/>
    <row r="86" spans="2:8" x14ac:dyDescent="0.15"/>
    <row r="87" spans="2:8" x14ac:dyDescent="0.15"/>
    <row r="88" spans="2:8" x14ac:dyDescent="0.15"/>
    <row r="89" spans="2:8" x14ac:dyDescent="0.15">
      <c r="B89" s="766" t="s">
        <v>813</v>
      </c>
      <c r="C89" s="766"/>
      <c r="D89" s="766"/>
      <c r="E89" s="766"/>
      <c r="F89" s="766"/>
      <c r="G89" s="766"/>
      <c r="H89" s="766"/>
    </row>
    <row r="90" spans="2:8" x14ac:dyDescent="0.15"/>
    <row r="91" spans="2:8" x14ac:dyDescent="0.15"/>
    <row r="92" spans="2:8" x14ac:dyDescent="0.15">
      <c r="D92" s="165"/>
      <c r="E92" s="165"/>
    </row>
    <row r="93" spans="2:8" x14ac:dyDescent="0.15"/>
    <row r="94" spans="2:8" x14ac:dyDescent="0.15"/>
    <row r="95" spans="2:8" x14ac:dyDescent="0.15"/>
    <row r="96" spans="2:8" x14ac:dyDescent="0.15"/>
    <row r="97" x14ac:dyDescent="0.15"/>
  </sheetData>
  <mergeCells count="54">
    <mergeCell ref="B78:E78"/>
    <mergeCell ref="B52:H52"/>
    <mergeCell ref="B53:H53"/>
    <mergeCell ref="E59:H59"/>
    <mergeCell ref="B58:D58"/>
    <mergeCell ref="B59:D59"/>
    <mergeCell ref="B57:H57"/>
    <mergeCell ref="C74:H74"/>
    <mergeCell ref="B75:D75"/>
    <mergeCell ref="E75:H75"/>
    <mergeCell ref="B76:D76"/>
    <mergeCell ref="E76:H76"/>
    <mergeCell ref="E71:H71"/>
    <mergeCell ref="B70:D70"/>
    <mergeCell ref="B71:D71"/>
    <mergeCell ref="B61:H61"/>
    <mergeCell ref="B89:H89"/>
    <mergeCell ref="E79:F79"/>
    <mergeCell ref="B79:D79"/>
    <mergeCell ref="B80:D81"/>
    <mergeCell ref="E80:F81"/>
    <mergeCell ref="G79:H79"/>
    <mergeCell ref="G80:H81"/>
    <mergeCell ref="B7:H7"/>
    <mergeCell ref="B40:H40"/>
    <mergeCell ref="B41:H41"/>
    <mergeCell ref="B20:H20"/>
    <mergeCell ref="B21:H21"/>
    <mergeCell ref="B22:H23"/>
    <mergeCell ref="B28:H33"/>
    <mergeCell ref="B36:H38"/>
    <mergeCell ref="B35:H35"/>
    <mergeCell ref="B13:H13"/>
    <mergeCell ref="B14:H14"/>
    <mergeCell ref="B27:H27"/>
    <mergeCell ref="B26:H26"/>
    <mergeCell ref="B25:H25"/>
    <mergeCell ref="B16:H16"/>
    <mergeCell ref="B17:H18"/>
    <mergeCell ref="B65:H65"/>
    <mergeCell ref="B66:H66"/>
    <mergeCell ref="B67:H67"/>
    <mergeCell ref="E70:H70"/>
    <mergeCell ref="B42:H44"/>
    <mergeCell ref="B47:H50"/>
    <mergeCell ref="B46:H46"/>
    <mergeCell ref="E62:H62"/>
    <mergeCell ref="E63:H63"/>
    <mergeCell ref="B62:D62"/>
    <mergeCell ref="B63:D63"/>
    <mergeCell ref="B54:H54"/>
    <mergeCell ref="B55:H55"/>
    <mergeCell ref="E58:H58"/>
    <mergeCell ref="B45:E45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2B07-1A34-4627-B592-12FA9134C157}">
  <dimension ref="A1:I41"/>
  <sheetViews>
    <sheetView workbookViewId="0">
      <pane xSplit="2" ySplit="13" topLeftCell="C20" activePane="bottomRight" state="frozen"/>
      <selection pane="bottomLeft" activeCell="A14" sqref="A14"/>
      <selection pane="topRight" activeCell="C1" sqref="C1"/>
      <selection pane="bottomRight"/>
    </sheetView>
  </sheetViews>
  <sheetFormatPr defaultColWidth="0" defaultRowHeight="13.5" zeroHeight="1" x14ac:dyDescent="0.15"/>
  <cols>
    <col min="1" max="1" width="3.8984375" style="162" customWidth="1"/>
    <col min="2" max="2" width="35.109375" style="162" customWidth="1"/>
    <col min="3" max="5" width="16.94921875" style="162" customWidth="1"/>
    <col min="6" max="6" width="13.85546875" style="162" customWidth="1"/>
    <col min="7" max="7" width="3.765625" style="162" customWidth="1"/>
    <col min="8" max="9" width="0" style="162" hidden="1" customWidth="1"/>
    <col min="10" max="16384" width="11.43359375" style="162" hidden="1"/>
  </cols>
  <sheetData>
    <row r="1" spans="2:6" s="157" customFormat="1" x14ac:dyDescent="0.15">
      <c r="B1" s="87"/>
      <c r="C1" s="87"/>
      <c r="D1" s="87"/>
      <c r="E1" s="87"/>
      <c r="F1" s="87"/>
    </row>
    <row r="2" spans="2:6" s="157" customFormat="1" x14ac:dyDescent="0.15">
      <c r="B2" s="88"/>
      <c r="C2" s="88"/>
      <c r="D2" s="88"/>
      <c r="E2" s="88"/>
      <c r="F2" s="88"/>
    </row>
    <row r="3" spans="2:6" s="157" customFormat="1" x14ac:dyDescent="0.15">
      <c r="B3" s="87"/>
      <c r="C3" s="87"/>
      <c r="D3" s="87"/>
      <c r="E3" s="87"/>
      <c r="F3" s="87"/>
    </row>
    <row r="4" spans="2:6" s="157" customFormat="1" x14ac:dyDescent="0.15"/>
    <row r="5" spans="2:6" s="157" customFormat="1" x14ac:dyDescent="0.15"/>
    <row r="6" spans="2:6" s="157" customFormat="1" ht="25.15" customHeight="1" x14ac:dyDescent="0.15"/>
    <row r="7" spans="2:6" s="157" customFormat="1" ht="35.450000000000003" customHeight="1" x14ac:dyDescent="0.2">
      <c r="B7" s="785" t="s">
        <v>1645</v>
      </c>
      <c r="C7" s="785"/>
      <c r="D7" s="785"/>
      <c r="E7" s="785"/>
      <c r="F7" s="785"/>
    </row>
    <row r="8" spans="2:6" s="157" customFormat="1" x14ac:dyDescent="0.15">
      <c r="B8" s="158"/>
      <c r="C8" s="158"/>
      <c r="D8" s="158"/>
      <c r="E8" s="158"/>
      <c r="F8" s="158"/>
    </row>
    <row r="9" spans="2:6" s="157" customFormat="1" x14ac:dyDescent="0.15">
      <c r="D9" s="159"/>
      <c r="E9" s="159" t="s">
        <v>672</v>
      </c>
      <c r="F9" s="160"/>
    </row>
    <row r="10" spans="2:6" s="157" customFormat="1" ht="9" customHeight="1" x14ac:dyDescent="0.15">
      <c r="D10" s="159"/>
      <c r="E10" s="159"/>
    </row>
    <row r="11" spans="2:6" s="157" customFormat="1" x14ac:dyDescent="0.15">
      <c r="D11" s="161"/>
      <c r="E11" s="161" t="s">
        <v>673</v>
      </c>
      <c r="F11" s="160"/>
    </row>
    <row r="12" spans="2:6" ht="9" customHeight="1" thickBot="1" x14ac:dyDescent="0.2"/>
    <row r="13" spans="2:6" ht="24.75" thickBot="1" x14ac:dyDescent="0.2">
      <c r="B13" s="587" t="s">
        <v>535</v>
      </c>
      <c r="C13" s="588" t="s">
        <v>536</v>
      </c>
      <c r="D13" s="588" t="s">
        <v>537</v>
      </c>
      <c r="E13" s="588" t="s">
        <v>538</v>
      </c>
      <c r="F13" s="588" t="s">
        <v>539</v>
      </c>
    </row>
    <row r="14" spans="2:6" ht="14.25" thickBot="1" x14ac:dyDescent="0.2">
      <c r="B14" s="168" t="s">
        <v>540</v>
      </c>
      <c r="C14" s="151"/>
      <c r="D14" s="151"/>
      <c r="E14" s="151"/>
      <c r="F14" s="151"/>
    </row>
    <row r="15" spans="2:6" ht="14.25" thickBot="1" x14ac:dyDescent="0.2">
      <c r="B15" s="170" t="s">
        <v>541</v>
      </c>
      <c r="C15" s="393"/>
      <c r="D15" s="393"/>
      <c r="E15" s="393"/>
      <c r="F15" s="393"/>
    </row>
    <row r="16" spans="2:6" ht="14.25" thickBot="1" x14ac:dyDescent="0.2">
      <c r="B16" s="584" t="s">
        <v>542</v>
      </c>
      <c r="C16" s="585"/>
      <c r="D16" s="585"/>
      <c r="E16" s="585"/>
      <c r="F16" s="585"/>
    </row>
    <row r="17" spans="2:6" ht="14.25" thickBot="1" x14ac:dyDescent="0.2">
      <c r="B17" s="172" t="s">
        <v>543</v>
      </c>
      <c r="C17" s="173"/>
      <c r="D17" s="393"/>
      <c r="E17" s="173"/>
      <c r="F17" s="173"/>
    </row>
    <row r="18" spans="2:6" ht="14.25" thickBot="1" x14ac:dyDescent="0.2">
      <c r="B18" s="584" t="s">
        <v>544</v>
      </c>
      <c r="C18" s="586"/>
      <c r="D18" s="585"/>
      <c r="E18" s="586"/>
      <c r="F18" s="586"/>
    </row>
    <row r="19" spans="2:6" ht="14.25" thickBot="1" x14ac:dyDescent="0.2">
      <c r="B19" s="172" t="s">
        <v>545</v>
      </c>
      <c r="C19" s="173"/>
      <c r="D19" s="173"/>
      <c r="E19" s="174"/>
      <c r="F19" s="173"/>
    </row>
    <row r="20" spans="2:6" ht="14.25" thickBot="1" x14ac:dyDescent="0.2">
      <c r="B20" s="172" t="s">
        <v>546</v>
      </c>
      <c r="C20" s="392"/>
      <c r="D20" s="392"/>
      <c r="E20" s="174"/>
      <c r="F20" s="392"/>
    </row>
    <row r="21" spans="2:6" ht="14.25" thickBot="1" x14ac:dyDescent="0.2">
      <c r="B21" s="172" t="s">
        <v>547</v>
      </c>
      <c r="C21" s="392"/>
      <c r="D21" s="392"/>
      <c r="E21" s="174"/>
      <c r="F21" s="392"/>
    </row>
    <row r="22" spans="2:6" ht="14.25" thickBot="1" x14ac:dyDescent="0.2">
      <c r="B22" s="172" t="s">
        <v>548</v>
      </c>
      <c r="C22" s="392"/>
      <c r="D22" s="392"/>
      <c r="E22" s="393"/>
      <c r="F22" s="392"/>
    </row>
    <row r="23" spans="2:6" ht="14.25" thickBot="1" x14ac:dyDescent="0.2">
      <c r="B23" s="172" t="s">
        <v>549</v>
      </c>
      <c r="C23" s="392"/>
      <c r="D23" s="151"/>
      <c r="E23" s="393"/>
      <c r="F23" s="392"/>
    </row>
    <row r="24" spans="2:6" ht="14.25" thickBot="1" x14ac:dyDescent="0.2">
      <c r="B24" s="584" t="s">
        <v>550</v>
      </c>
      <c r="C24" s="586"/>
      <c r="D24" s="585"/>
      <c r="E24" s="585"/>
      <c r="F24" s="586"/>
    </row>
    <row r="25" spans="2:6" ht="14.25" thickBot="1" x14ac:dyDescent="0.2">
      <c r="B25" s="172" t="s">
        <v>551</v>
      </c>
      <c r="C25" s="171"/>
      <c r="D25" s="393"/>
      <c r="E25" s="174"/>
      <c r="F25" s="393"/>
    </row>
    <row r="26" spans="2:6" ht="14.25" thickBot="1" x14ac:dyDescent="0.2">
      <c r="B26" s="172" t="s">
        <v>552</v>
      </c>
      <c r="C26" s="171"/>
      <c r="D26" s="393"/>
      <c r="E26" s="174"/>
      <c r="F26" s="393"/>
    </row>
    <row r="27" spans="2:6" x14ac:dyDescent="0.15"/>
    <row r="28" spans="2:6" x14ac:dyDescent="0.15"/>
    <row r="29" spans="2:6" x14ac:dyDescent="0.15"/>
    <row r="30" spans="2:6" x14ac:dyDescent="0.15"/>
    <row r="31" spans="2:6" x14ac:dyDescent="0.15"/>
    <row r="32" spans="2:6" x14ac:dyDescent="0.15"/>
    <row r="33" spans="2:8" x14ac:dyDescent="0.15"/>
    <row r="34" spans="2:8" x14ac:dyDescent="0.15">
      <c r="B34" s="766" t="s">
        <v>813</v>
      </c>
      <c r="C34" s="766"/>
      <c r="D34" s="766"/>
      <c r="E34" s="766"/>
      <c r="F34" s="766"/>
      <c r="G34" s="766"/>
      <c r="H34" s="766"/>
    </row>
    <row r="35" spans="2:8" x14ac:dyDescent="0.15"/>
    <row r="36" spans="2:8" x14ac:dyDescent="0.15"/>
    <row r="37" spans="2:8" x14ac:dyDescent="0.15">
      <c r="D37" s="165"/>
      <c r="E37" s="165"/>
    </row>
    <row r="38" spans="2:8" x14ac:dyDescent="0.15"/>
    <row r="39" spans="2:8" x14ac:dyDescent="0.15"/>
    <row r="40" spans="2:8" x14ac:dyDescent="0.15"/>
    <row r="41" spans="2:8" x14ac:dyDescent="0.15"/>
  </sheetData>
  <mergeCells count="2">
    <mergeCell ref="B34:H34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verticalDpi="0" r:id="rId1"/>
  <headerFooter>
    <oddFooter>&amp;CPágina &amp;P de 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0"/>
  <sheetViews>
    <sheetView workbookViewId="0">
      <pane xSplit="1" ySplit="13" topLeftCell="B14" activePane="bottomRight" state="frozen"/>
      <selection pane="bottomLeft" activeCell="A14" sqref="A14"/>
      <selection pane="topRight" activeCell="B1" sqref="B1"/>
      <selection pane="bottomRight"/>
    </sheetView>
  </sheetViews>
  <sheetFormatPr defaultColWidth="0" defaultRowHeight="15" zeroHeight="1" outlineLevelRow="1" x14ac:dyDescent="0.2"/>
  <cols>
    <col min="1" max="1" width="4.03515625" customWidth="1"/>
    <col min="2" max="2" width="40.48828125" customWidth="1"/>
    <col min="3" max="3" width="42.91015625" customWidth="1"/>
    <col min="4" max="4" width="14.390625" customWidth="1"/>
    <col min="5" max="5" width="4.03515625" customWidth="1"/>
    <col min="6" max="9" width="0" hidden="1" customWidth="1"/>
    <col min="10" max="16384" width="11.56640625" hidden="1"/>
  </cols>
  <sheetData>
    <row r="1" spans="1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1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1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1:9" s="157" customFormat="1" ht="13.5" x14ac:dyDescent="0.15"/>
    <row r="5" spans="1:9" s="157" customFormat="1" ht="13.5" x14ac:dyDescent="0.15"/>
    <row r="6" spans="1:9" s="157" customFormat="1" ht="13.5" x14ac:dyDescent="0.15"/>
    <row r="7" spans="1:9" s="157" customFormat="1" ht="13.5" x14ac:dyDescent="0.15">
      <c r="B7" s="158"/>
      <c r="C7" s="158"/>
      <c r="D7" s="158"/>
      <c r="E7" s="158"/>
      <c r="F7" s="158"/>
    </row>
    <row r="8" spans="1:9" s="157" customFormat="1" ht="18" x14ac:dyDescent="0.2">
      <c r="A8" s="767" t="s">
        <v>888</v>
      </c>
      <c r="B8" s="767"/>
      <c r="C8" s="767"/>
      <c r="D8" s="767"/>
      <c r="E8" s="175"/>
      <c r="F8" s="175"/>
      <c r="G8" s="175"/>
      <c r="H8"/>
      <c r="I8" s="175"/>
    </row>
    <row r="9" spans="1:9" s="157" customFormat="1" x14ac:dyDescent="0.2">
      <c r="B9" s="158"/>
      <c r="C9" s="158"/>
      <c r="D9" s="158"/>
      <c r="E9" s="158"/>
      <c r="F9" s="158"/>
      <c r="H9"/>
    </row>
    <row r="10" spans="1:9" s="157" customFormat="1" x14ac:dyDescent="0.2">
      <c r="C10" s="159" t="s">
        <v>672</v>
      </c>
      <c r="D10" s="160"/>
      <c r="F10" s="158"/>
      <c r="G10" s="159"/>
      <c r="H10"/>
    </row>
    <row r="11" spans="1:9" s="157" customFormat="1" ht="7.5" customHeight="1" x14ac:dyDescent="0.2">
      <c r="C11" s="159"/>
      <c r="F11" s="158"/>
      <c r="G11" s="159"/>
      <c r="H11"/>
    </row>
    <row r="12" spans="1:9" s="157" customFormat="1" x14ac:dyDescent="0.2">
      <c r="C12" s="161" t="s">
        <v>673</v>
      </c>
      <c r="D12" s="160"/>
      <c r="F12" s="158"/>
      <c r="G12" s="161"/>
      <c r="H12"/>
    </row>
    <row r="13" spans="1:9" ht="9.6" customHeight="1" thickBot="1" x14ac:dyDescent="0.25"/>
    <row r="14" spans="1:9" ht="30.75" thickBot="1" x14ac:dyDescent="0.25">
      <c r="B14" s="568" t="s">
        <v>553</v>
      </c>
      <c r="C14" s="910">
        <v>2023</v>
      </c>
      <c r="D14" s="911"/>
    </row>
    <row r="15" spans="1:9" ht="15.75" thickBot="1" x14ac:dyDescent="0.25">
      <c r="B15" s="12"/>
    </row>
    <row r="16" spans="1:9" ht="17.25" thickBot="1" x14ac:dyDescent="0.25">
      <c r="B16" s="912" t="s">
        <v>554</v>
      </c>
      <c r="C16" s="913"/>
      <c r="D16" s="914"/>
    </row>
    <row r="17" spans="2:4" outlineLevel="1" x14ac:dyDescent="0.2">
      <c r="B17" s="572" t="s">
        <v>555</v>
      </c>
      <c r="C17" s="906"/>
      <c r="D17" s="907"/>
    </row>
    <row r="18" spans="2:4" outlineLevel="1" x14ac:dyDescent="0.2">
      <c r="B18" s="570" t="s">
        <v>556</v>
      </c>
      <c r="C18" s="908"/>
      <c r="D18" s="909"/>
    </row>
    <row r="19" spans="2:4" outlineLevel="1" x14ac:dyDescent="0.2">
      <c r="B19" s="570" t="s">
        <v>557</v>
      </c>
      <c r="C19" s="908"/>
      <c r="D19" s="909"/>
    </row>
    <row r="20" spans="2:4" outlineLevel="1" x14ac:dyDescent="0.2">
      <c r="B20" s="570" t="s">
        <v>558</v>
      </c>
      <c r="C20" s="908"/>
      <c r="D20" s="909"/>
    </row>
    <row r="21" spans="2:4" outlineLevel="1" x14ac:dyDescent="0.2">
      <c r="B21" s="570" t="s">
        <v>559</v>
      </c>
      <c r="C21" s="908"/>
      <c r="D21" s="909"/>
    </row>
    <row r="22" spans="2:4" outlineLevel="1" x14ac:dyDescent="0.2">
      <c r="B22" s="570" t="s">
        <v>560</v>
      </c>
      <c r="C22" s="908"/>
      <c r="D22" s="909"/>
    </row>
    <row r="23" spans="2:4" ht="15.75" outlineLevel="1" thickBot="1" x14ac:dyDescent="0.25">
      <c r="B23" s="571" t="s">
        <v>561</v>
      </c>
      <c r="C23" s="915"/>
      <c r="D23" s="916"/>
    </row>
    <row r="24" spans="2:4" ht="15.75" thickBot="1" x14ac:dyDescent="0.25">
      <c r="B24" s="12"/>
    </row>
    <row r="25" spans="2:4" ht="17.25" thickBot="1" x14ac:dyDescent="0.25">
      <c r="B25" s="903" t="s">
        <v>562</v>
      </c>
      <c r="C25" s="904"/>
      <c r="D25" s="905"/>
    </row>
    <row r="26" spans="2:4" outlineLevel="1" x14ac:dyDescent="0.2">
      <c r="B26" s="572" t="s">
        <v>563</v>
      </c>
      <c r="C26" s="906"/>
      <c r="D26" s="907"/>
    </row>
    <row r="27" spans="2:4" outlineLevel="1" x14ac:dyDescent="0.2">
      <c r="B27" s="570" t="s">
        <v>564</v>
      </c>
      <c r="C27" s="908"/>
      <c r="D27" s="909"/>
    </row>
    <row r="28" spans="2:4" outlineLevel="1" x14ac:dyDescent="0.2">
      <c r="B28" s="570" t="s">
        <v>565</v>
      </c>
      <c r="C28" s="569" t="s">
        <v>522</v>
      </c>
      <c r="D28" s="573" t="s">
        <v>566</v>
      </c>
    </row>
    <row r="29" spans="2:4" ht="15.75" outlineLevel="1" thickBot="1" x14ac:dyDescent="0.25">
      <c r="B29" s="574"/>
      <c r="C29" s="575"/>
      <c r="D29" s="576"/>
    </row>
    <row r="30" spans="2:4" ht="15.75" thickBot="1" x14ac:dyDescent="0.25">
      <c r="B30" s="12"/>
    </row>
    <row r="31" spans="2:4" ht="17.25" thickBot="1" x14ac:dyDescent="0.25">
      <c r="B31" s="912" t="s">
        <v>567</v>
      </c>
      <c r="C31" s="913"/>
      <c r="D31" s="914"/>
    </row>
    <row r="32" spans="2:4" outlineLevel="1" x14ac:dyDescent="0.2">
      <c r="B32" s="572" t="s">
        <v>568</v>
      </c>
      <c r="C32" s="906"/>
      <c r="D32" s="907"/>
    </row>
    <row r="33" spans="2:8" outlineLevel="1" x14ac:dyDescent="0.2">
      <c r="B33" s="570" t="s">
        <v>569</v>
      </c>
      <c r="C33" s="908"/>
      <c r="D33" s="909"/>
    </row>
    <row r="34" spans="2:8" ht="15.75" outlineLevel="1" thickBot="1" x14ac:dyDescent="0.25">
      <c r="B34" s="571" t="s">
        <v>570</v>
      </c>
      <c r="C34" s="915"/>
      <c r="D34" s="916"/>
    </row>
    <row r="35" spans="2:8" x14ac:dyDescent="0.2">
      <c r="B35" s="12"/>
    </row>
    <row r="36" spans="2:8" x14ac:dyDescent="0.2"/>
    <row r="37" spans="2:8" s="162" customFormat="1" ht="13.5" x14ac:dyDescent="0.15"/>
    <row r="38" spans="2:8" s="162" customFormat="1" ht="13.5" x14ac:dyDescent="0.15"/>
    <row r="39" spans="2:8" s="162" customFormat="1" ht="13.5" x14ac:dyDescent="0.15"/>
    <row r="40" spans="2:8" s="162" customFormat="1" ht="13.5" x14ac:dyDescent="0.15"/>
    <row r="41" spans="2:8" s="162" customFormat="1" ht="13.5" x14ac:dyDescent="0.15"/>
    <row r="42" spans="2:8" s="162" customFormat="1" ht="13.5" x14ac:dyDescent="0.15">
      <c r="B42" s="766" t="s">
        <v>813</v>
      </c>
      <c r="C42" s="766"/>
      <c r="D42" s="766"/>
      <c r="E42" s="165"/>
      <c r="F42" s="165"/>
      <c r="G42" s="165"/>
      <c r="H42" s="165"/>
    </row>
    <row r="43" spans="2:8" s="162" customFormat="1" ht="13.5" x14ac:dyDescent="0.15"/>
    <row r="44" spans="2:8" s="162" customFormat="1" ht="13.5" x14ac:dyDescent="0.15"/>
    <row r="45" spans="2:8" s="162" customFormat="1" ht="13.5" x14ac:dyDescent="0.15">
      <c r="D45" s="165"/>
      <c r="E45" s="165"/>
    </row>
    <row r="46" spans="2:8" s="162" customFormat="1" ht="13.5" x14ac:dyDescent="0.15"/>
    <row r="47" spans="2:8" s="162" customFormat="1" ht="13.5" x14ac:dyDescent="0.15"/>
    <row r="48" spans="2:8" s="162" customFormat="1" ht="13.5" x14ac:dyDescent="0.15"/>
    <row r="49" s="162" customFormat="1" ht="13.5" x14ac:dyDescent="0.15"/>
    <row r="50" s="162" customFormat="1" ht="13.5" hidden="1" x14ac:dyDescent="0.15"/>
  </sheetData>
  <mergeCells count="18">
    <mergeCell ref="B31:D31"/>
    <mergeCell ref="C32:D32"/>
    <mergeCell ref="C33:D33"/>
    <mergeCell ref="B42:D42"/>
    <mergeCell ref="C34:D34"/>
    <mergeCell ref="A8:D8"/>
    <mergeCell ref="B25:D25"/>
    <mergeCell ref="C26:D26"/>
    <mergeCell ref="C27:D27"/>
    <mergeCell ref="C14:D14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verticalDpi="0" r:id="rId1"/>
  <headerFooter>
    <oddFooter>&amp;CPágina &amp;P de &amp;N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8"/>
  <sheetViews>
    <sheetView workbookViewId="0">
      <pane xSplit="1" ySplit="10" topLeftCell="B11" activePane="bottomRight" state="frozen"/>
      <selection pane="bottomLeft" activeCell="A11" sqref="A11"/>
      <selection pane="topRight" activeCell="B1" sqref="B1"/>
      <selection pane="bottomRight"/>
    </sheetView>
  </sheetViews>
  <sheetFormatPr defaultColWidth="0" defaultRowHeight="15" zeroHeight="1" x14ac:dyDescent="0.2"/>
  <cols>
    <col min="1" max="1" width="4.03515625" customWidth="1"/>
    <col min="2" max="2" width="123.08984375" customWidth="1"/>
    <col min="3" max="3" width="3.8984375" customWidth="1"/>
    <col min="4" max="9" width="0" hidden="1" customWidth="1"/>
    <col min="10" max="16384" width="11.43359375" hidden="1"/>
  </cols>
  <sheetData>
    <row r="1" spans="2:9" s="157" customFormat="1" ht="13.5" x14ac:dyDescent="0.15">
      <c r="B1" s="87"/>
      <c r="C1" s="87"/>
      <c r="D1" s="87"/>
      <c r="E1" s="87"/>
      <c r="F1" s="87"/>
      <c r="G1" s="87"/>
      <c r="H1" s="87"/>
      <c r="I1" s="87"/>
    </row>
    <row r="2" spans="2:9" s="157" customFormat="1" ht="13.5" x14ac:dyDescent="0.15">
      <c r="B2" s="88"/>
      <c r="C2" s="88"/>
      <c r="D2" s="88"/>
      <c r="E2" s="88"/>
      <c r="F2" s="88"/>
      <c r="G2" s="88"/>
      <c r="H2" s="88"/>
      <c r="I2" s="88"/>
    </row>
    <row r="3" spans="2:9" s="157" customFormat="1" ht="13.5" x14ac:dyDescent="0.15">
      <c r="B3" s="87"/>
      <c r="C3" s="87"/>
      <c r="D3" s="87"/>
      <c r="E3" s="87"/>
      <c r="F3" s="87"/>
      <c r="G3" s="87"/>
      <c r="H3" s="87"/>
      <c r="I3" s="87"/>
    </row>
    <row r="4" spans="2:9" s="157" customFormat="1" ht="13.5" x14ac:dyDescent="0.15"/>
    <row r="5" spans="2:9" s="157" customFormat="1" ht="13.5" x14ac:dyDescent="0.15"/>
    <row r="6" spans="2:9" s="157" customFormat="1" ht="13.5" x14ac:dyDescent="0.15"/>
    <row r="7" spans="2:9" s="157" customFormat="1" ht="18" x14ac:dyDescent="0.2">
      <c r="B7" s="178" t="s">
        <v>889</v>
      </c>
      <c r="C7" s="177"/>
      <c r="E7" s="175"/>
      <c r="F7" s="175"/>
      <c r="G7" s="175"/>
      <c r="H7"/>
      <c r="I7" s="175"/>
    </row>
    <row r="8" spans="2:9" ht="6" customHeight="1" thickBot="1" x14ac:dyDescent="0.25">
      <c r="D8" s="157"/>
    </row>
    <row r="9" spans="2:9" ht="15.75" thickBot="1" x14ac:dyDescent="0.25">
      <c r="B9" s="21" t="s">
        <v>571</v>
      </c>
      <c r="D9" s="157"/>
    </row>
    <row r="10" spans="2:9" ht="7.15" customHeight="1" thickBot="1" x14ac:dyDescent="0.25">
      <c r="B10" s="22"/>
      <c r="D10" s="157"/>
    </row>
    <row r="11" spans="2:9" ht="44.25" x14ac:dyDescent="0.2">
      <c r="B11" s="556" t="s">
        <v>578</v>
      </c>
      <c r="D11" s="157"/>
    </row>
    <row r="12" spans="2:9" x14ac:dyDescent="0.2">
      <c r="B12" s="557" t="s">
        <v>572</v>
      </c>
    </row>
    <row r="13" spans="2:9" ht="7.9" customHeight="1" x14ac:dyDescent="0.2">
      <c r="B13" s="558"/>
    </row>
    <row r="14" spans="2:9" ht="44.25" x14ac:dyDescent="0.2">
      <c r="B14" s="559" t="s">
        <v>579</v>
      </c>
    </row>
    <row r="15" spans="2:9" ht="27.75" x14ac:dyDescent="0.2">
      <c r="B15" s="557" t="s">
        <v>573</v>
      </c>
    </row>
    <row r="16" spans="2:9" ht="7.9" customHeight="1" x14ac:dyDescent="0.2">
      <c r="B16" s="558"/>
    </row>
    <row r="17" spans="2:2" ht="44.25" x14ac:dyDescent="0.2">
      <c r="B17" s="559" t="s">
        <v>580</v>
      </c>
    </row>
    <row r="18" spans="2:2" x14ac:dyDescent="0.2">
      <c r="B18" s="557" t="s">
        <v>574</v>
      </c>
    </row>
    <row r="19" spans="2:2" ht="7.9" customHeight="1" x14ac:dyDescent="0.2">
      <c r="B19" s="558"/>
    </row>
    <row r="20" spans="2:2" ht="44.25" x14ac:dyDescent="0.2">
      <c r="B20" s="559" t="s">
        <v>581</v>
      </c>
    </row>
    <row r="21" spans="2:2" x14ac:dyDescent="0.2">
      <c r="B21" s="557" t="s">
        <v>575</v>
      </c>
    </row>
    <row r="22" spans="2:2" ht="7.9" customHeight="1" x14ac:dyDescent="0.2">
      <c r="B22" s="558"/>
    </row>
    <row r="23" spans="2:2" ht="30.75" x14ac:dyDescent="0.2">
      <c r="B23" s="559" t="s">
        <v>582</v>
      </c>
    </row>
    <row r="24" spans="2:2" ht="27.75" x14ac:dyDescent="0.2">
      <c r="B24" s="557" t="s">
        <v>576</v>
      </c>
    </row>
    <row r="25" spans="2:2" ht="7.9" customHeight="1" x14ac:dyDescent="0.2">
      <c r="B25" s="560"/>
    </row>
    <row r="26" spans="2:2" ht="17.25" x14ac:dyDescent="0.2">
      <c r="B26" s="559" t="s">
        <v>583</v>
      </c>
    </row>
    <row r="27" spans="2:2" ht="15.75" thickBot="1" x14ac:dyDescent="0.25">
      <c r="B27" s="561" t="s">
        <v>577</v>
      </c>
    </row>
    <row r="28" spans="2:2" x14ac:dyDescent="0.2"/>
  </sheetData>
  <hyperlinks>
    <hyperlink ref="B12" r:id="rId1" display="https://www.gob.mx/shcp/documentos/guia-para-el-diseno-de-la-matriz-de-indicadores-para-resultados" xr:uid="{00000000-0004-0000-1600-000000000000}"/>
    <hyperlink ref="B15" r:id="rId2" display="https://www.coneval.org.mx/Informes/Coordinacion/Publicaciones oficiales/GUIA_PARA_LA_ELABORACION_DE_MATRIZ_DE_INDICADORES.pdf" xr:uid="{00000000-0004-0000-1600-000001000000}"/>
    <hyperlink ref="B18" r:id="rId3" display="https://www.coneval.org.mx/Evaluacion/MDE/Documents/Oficio_VQZ.SE.164.19.pdf" xr:uid="{00000000-0004-0000-1600-000002000000}"/>
    <hyperlink ref="B21" r:id="rId4" display="https://www.gob.mx/cms/uploads/attachment/file/154446/Guia_Indicadores.pdf" xr:uid="{00000000-0004-0000-1600-000003000000}"/>
    <hyperlink ref="B24" r:id="rId5" display="https://www.coneval.org.mx/Informes/Coordinacion/Publicaciones oficiales/MANUAL_PARA_EL_DISENO_Y_CONTRUCCION_DE_INDICADORES.pdf" xr:uid="{00000000-0004-0000-1600-000004000000}"/>
    <hyperlink ref="B27" r:id="rId6" display="https://www.transparenciapresupuestaria.gob.mx/es/PTP/Capacitacion" xr:uid="{00000000-0004-0000-1600-000005000000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verticalDpi="0" r:id="rId7"/>
  <headerFooter>
    <oddFooter>&amp;CPágina &amp;P de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"/>
  <sheetViews>
    <sheetView workbookViewId="0">
      <pane xSplit="3" ySplit="14" topLeftCell="D15" activePane="bottomRight" state="frozen"/>
      <selection pane="bottomLeft" activeCell="A15" sqref="A15"/>
      <selection pane="topRight" activeCell="D1" sqref="D1"/>
      <selection pane="bottomRight"/>
    </sheetView>
  </sheetViews>
  <sheetFormatPr defaultColWidth="0" defaultRowHeight="15" zeroHeight="1" x14ac:dyDescent="0.2"/>
  <cols>
    <col min="1" max="1" width="4.16796875" customWidth="1"/>
    <col min="2" max="2" width="11.43359375" style="183" customWidth="1"/>
    <col min="3" max="3" width="1.61328125" style="183" customWidth="1"/>
    <col min="4" max="4" width="60.9375" customWidth="1"/>
    <col min="5" max="5" width="1.07421875" customWidth="1"/>
    <col min="6" max="6" width="18.6953125" customWidth="1"/>
    <col min="7" max="7" width="3.62890625" customWidth="1"/>
    <col min="8" max="16384" width="11.43359375" hidden="1"/>
  </cols>
  <sheetData>
    <row r="1" spans="1:8" s="61" customFormat="1" x14ac:dyDescent="0.2">
      <c r="A1" s="87"/>
      <c r="B1" s="42"/>
      <c r="C1" s="42"/>
      <c r="D1" s="87"/>
      <c r="E1" s="87"/>
    </row>
    <row r="2" spans="1:8" s="61" customFormat="1" ht="27.75" x14ac:dyDescent="0.2">
      <c r="A2" s="87"/>
      <c r="B2" s="42"/>
      <c r="C2" s="42"/>
      <c r="D2" s="186" t="s">
        <v>909</v>
      </c>
      <c r="E2" s="186"/>
    </row>
    <row r="3" spans="1:8" s="61" customFormat="1" ht="14.45" customHeight="1" x14ac:dyDescent="0.2">
      <c r="A3" s="87"/>
      <c r="B3" s="42"/>
      <c r="C3" s="42"/>
      <c r="D3" s="186"/>
      <c r="E3" s="186"/>
    </row>
    <row r="4" spans="1:8" s="61" customFormat="1" ht="19.899999999999999" customHeight="1" x14ac:dyDescent="0.2">
      <c r="A4" s="87"/>
      <c r="B4" s="42"/>
      <c r="C4" s="42"/>
      <c r="D4" s="651" t="s">
        <v>910</v>
      </c>
      <c r="E4" s="213"/>
    </row>
    <row r="5" spans="1:8" s="61" customFormat="1" ht="19.899999999999999" customHeight="1" x14ac:dyDescent="0.2">
      <c r="A5" s="87"/>
      <c r="B5" s="42"/>
      <c r="C5" s="42"/>
      <c r="D5" s="651"/>
      <c r="E5" s="213"/>
    </row>
    <row r="6" spans="1:8" x14ac:dyDescent="0.2"/>
    <row r="7" spans="1:8" ht="14.45" customHeight="1" x14ac:dyDescent="0.2">
      <c r="B7" s="663" t="s">
        <v>1655</v>
      </c>
      <c r="C7" s="663"/>
      <c r="D7" s="663"/>
      <c r="E7" s="663"/>
      <c r="F7" s="663"/>
    </row>
    <row r="8" spans="1:8" s="23" customFormat="1" ht="7.15" customHeight="1" x14ac:dyDescent="0.2">
      <c r="B8" s="64"/>
      <c r="C8" s="64"/>
    </row>
    <row r="9" spans="1:8" s="61" customFormat="1" x14ac:dyDescent="0.2">
      <c r="A9" s="62"/>
      <c r="B9" s="64"/>
      <c r="C9" s="64"/>
      <c r="D9" s="25" t="s">
        <v>672</v>
      </c>
      <c r="E9" s="25"/>
      <c r="F9" s="44"/>
    </row>
    <row r="10" spans="1:8" s="61" customFormat="1" ht="8.4499999999999993" customHeight="1" x14ac:dyDescent="0.2">
      <c r="A10" s="62"/>
      <c r="B10" s="64"/>
      <c r="C10" s="64"/>
      <c r="D10" s="25"/>
      <c r="E10" s="25"/>
      <c r="F10" s="64"/>
    </row>
    <row r="11" spans="1:8" s="61" customFormat="1" x14ac:dyDescent="0.2">
      <c r="A11" s="62"/>
      <c r="B11" s="64"/>
      <c r="C11" s="64"/>
      <c r="D11" s="26" t="s">
        <v>673</v>
      </c>
      <c r="E11" s="26"/>
      <c r="F11" s="197"/>
    </row>
    <row r="12" spans="1:8" ht="15.75" thickBot="1" x14ac:dyDescent="0.25">
      <c r="B12"/>
      <c r="C12"/>
      <c r="D12" s="2"/>
      <c r="E12" s="2"/>
      <c r="F12" s="149"/>
      <c r="G12" s="149"/>
      <c r="H12" s="150"/>
    </row>
    <row r="13" spans="1:8" ht="15.75" thickBot="1" x14ac:dyDescent="0.25">
      <c r="B13" s="414" t="s">
        <v>911</v>
      </c>
      <c r="C13" s="215"/>
      <c r="D13" s="414" t="s">
        <v>1091</v>
      </c>
      <c r="E13" s="215"/>
      <c r="F13" s="368" t="s">
        <v>881</v>
      </c>
      <c r="G13" s="221"/>
    </row>
    <row r="14" spans="1:8" s="217" customFormat="1" ht="5.25" customHeight="1" x14ac:dyDescent="0.2">
      <c r="B14" s="215"/>
      <c r="C14" s="215"/>
      <c r="D14" s="215"/>
      <c r="E14" s="215"/>
      <c r="F14" s="219"/>
      <c r="G14" s="218"/>
    </row>
    <row r="15" spans="1:8" s="277" customFormat="1" ht="15.75" customHeight="1" x14ac:dyDescent="0.2">
      <c r="B15" s="278" t="s">
        <v>913</v>
      </c>
      <c r="C15" s="279"/>
      <c r="D15" s="280" t="s">
        <v>111</v>
      </c>
      <c r="E15" s="281"/>
      <c r="F15" s="282">
        <f>+'E06'!D15</f>
        <v>0</v>
      </c>
      <c r="G15" s="283"/>
    </row>
    <row r="16" spans="1:8" s="277" customFormat="1" ht="15.75" customHeight="1" x14ac:dyDescent="0.2">
      <c r="B16" s="278" t="s">
        <v>912</v>
      </c>
      <c r="C16" s="279"/>
      <c r="D16" s="280" t="s">
        <v>110</v>
      </c>
      <c r="E16" s="281"/>
      <c r="F16" s="282">
        <f>+'E06'!D35</f>
        <v>0</v>
      </c>
      <c r="G16" s="283"/>
    </row>
    <row r="17" spans="1:7" s="277" customFormat="1" ht="6" customHeight="1" thickBot="1" x14ac:dyDescent="0.25">
      <c r="B17" s="279"/>
      <c r="C17" s="279"/>
      <c r="D17" s="281"/>
      <c r="E17" s="281"/>
      <c r="F17" s="311"/>
      <c r="G17" s="283"/>
    </row>
    <row r="18" spans="1:7" ht="15.75" thickBot="1" x14ac:dyDescent="0.25">
      <c r="B18" s="2"/>
      <c r="C18" s="2"/>
      <c r="D18" s="491" t="s">
        <v>36</v>
      </c>
      <c r="E18" s="312"/>
      <c r="F18" s="492">
        <f>SUM(F15,F16)</f>
        <v>0</v>
      </c>
      <c r="G18" s="150"/>
    </row>
    <row r="19" spans="1:7" x14ac:dyDescent="0.2">
      <c r="B19" s="2"/>
      <c r="C19" s="2"/>
      <c r="D19" s="152"/>
      <c r="E19" s="152"/>
      <c r="F19" s="152"/>
      <c r="G19" s="150"/>
    </row>
    <row r="20" spans="1:7" x14ac:dyDescent="0.2">
      <c r="B20" s="2"/>
      <c r="C20" s="2"/>
      <c r="D20" s="149"/>
      <c r="E20" s="149"/>
      <c r="F20" s="149"/>
      <c r="G20" s="150"/>
    </row>
    <row r="21" spans="1:7" s="61" customFormat="1" x14ac:dyDescent="0.2">
      <c r="A21" s="62"/>
      <c r="B21" s="64"/>
      <c r="C21" s="64"/>
    </row>
    <row r="22" spans="1:7" s="61" customFormat="1" x14ac:dyDescent="0.2">
      <c r="A22" s="62"/>
      <c r="B22" s="64"/>
      <c r="C22" s="64"/>
    </row>
    <row r="23" spans="1:7" s="61" customFormat="1" x14ac:dyDescent="0.2">
      <c r="A23" s="62"/>
      <c r="B23" s="64"/>
      <c r="C23" s="64"/>
    </row>
    <row r="24" spans="1:7" s="61" customFormat="1" x14ac:dyDescent="0.2">
      <c r="A24" s="62"/>
      <c r="B24" s="64"/>
      <c r="C24" s="64"/>
    </row>
    <row r="25" spans="1:7" s="61" customFormat="1" x14ac:dyDescent="0.2">
      <c r="A25" s="62"/>
      <c r="B25" s="64"/>
      <c r="C25" s="64"/>
    </row>
    <row r="26" spans="1:7" s="61" customFormat="1" x14ac:dyDescent="0.2">
      <c r="A26" s="62"/>
      <c r="B26" s="64"/>
      <c r="C26" s="64"/>
    </row>
    <row r="27" spans="1:7" s="61" customFormat="1" x14ac:dyDescent="0.2">
      <c r="A27" s="62"/>
      <c r="B27" s="64"/>
      <c r="C27" s="64"/>
    </row>
    <row r="28" spans="1:7" s="61" customFormat="1" x14ac:dyDescent="0.2">
      <c r="A28" s="62"/>
      <c r="B28" s="661" t="s">
        <v>813</v>
      </c>
      <c r="C28" s="661"/>
      <c r="D28" s="661"/>
      <c r="E28" s="661"/>
      <c r="F28" s="661"/>
    </row>
    <row r="29" spans="1:7" s="61" customFormat="1" ht="15.75" customHeight="1" x14ac:dyDescent="0.2">
      <c r="B29" s="180"/>
      <c r="C29" s="180"/>
      <c r="D29" s="180"/>
      <c r="E29" s="180"/>
    </row>
    <row r="30" spans="1:7" s="61" customFormat="1" x14ac:dyDescent="0.2">
      <c r="A30" s="62"/>
      <c r="B30" s="64"/>
      <c r="C30" s="64"/>
    </row>
    <row r="31" spans="1:7" s="61" customFormat="1" x14ac:dyDescent="0.2">
      <c r="A31" s="62"/>
      <c r="B31" s="64"/>
      <c r="C31" s="64"/>
    </row>
    <row r="32" spans="1:7" s="61" customFormat="1" x14ac:dyDescent="0.2">
      <c r="A32" s="62"/>
      <c r="B32" s="64"/>
      <c r="C32" s="64"/>
    </row>
    <row r="33" spans="1:3" s="61" customFormat="1" x14ac:dyDescent="0.2">
      <c r="A33" s="62"/>
      <c r="B33" s="64"/>
      <c r="C33" s="64"/>
    </row>
    <row r="34" spans="1:3" s="61" customFormat="1" x14ac:dyDescent="0.2">
      <c r="A34" s="62"/>
      <c r="B34" s="64"/>
      <c r="C34" s="64"/>
    </row>
    <row r="35" spans="1:3" s="61" customFormat="1" x14ac:dyDescent="0.2">
      <c r="A35" s="62"/>
      <c r="B35" s="64"/>
      <c r="C35" s="64"/>
    </row>
    <row r="36" spans="1:3" s="61" customFormat="1" x14ac:dyDescent="0.2">
      <c r="A36" s="62"/>
      <c r="B36" s="64"/>
      <c r="C36" s="64"/>
    </row>
    <row r="37" spans="1:3" x14ac:dyDescent="0.2"/>
    <row r="38" spans="1:3" x14ac:dyDescent="0.2"/>
  </sheetData>
  <mergeCells count="3">
    <mergeCell ref="B28:F28"/>
    <mergeCell ref="D4:D5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verticalDpi="0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1"/>
  <sheetViews>
    <sheetView zoomScaleNormal="100" workbookViewId="0">
      <pane xSplit="3" ySplit="14" topLeftCell="D15" activePane="bottomRight" state="frozen"/>
      <selection pane="bottomLeft" activeCell="A15" sqref="A15"/>
      <selection pane="topRight" activeCell="D1" sqref="D1"/>
      <selection pane="bottomRight"/>
    </sheetView>
  </sheetViews>
  <sheetFormatPr defaultColWidth="0" defaultRowHeight="15" zeroHeight="1" x14ac:dyDescent="0.2"/>
  <cols>
    <col min="1" max="1" width="4.16796875" customWidth="1"/>
    <col min="2" max="2" width="11.43359375" style="183" customWidth="1"/>
    <col min="3" max="3" width="2.15234375" style="183" customWidth="1"/>
    <col min="4" max="4" width="60.9375" customWidth="1"/>
    <col min="5" max="5" width="1.07421875" style="217" customWidth="1"/>
    <col min="6" max="6" width="18.6953125" customWidth="1"/>
    <col min="7" max="7" width="4.03515625" customWidth="1"/>
    <col min="8" max="16384" width="11.43359375" hidden="1"/>
  </cols>
  <sheetData>
    <row r="1" spans="1:7" s="61" customFormat="1" x14ac:dyDescent="0.2">
      <c r="A1" s="87"/>
      <c r="B1" s="42"/>
      <c r="C1" s="42"/>
      <c r="D1" s="87"/>
      <c r="E1" s="228"/>
    </row>
    <row r="2" spans="1:7" s="61" customFormat="1" ht="27.75" x14ac:dyDescent="0.2">
      <c r="A2" s="87"/>
      <c r="B2" s="42"/>
      <c r="C2" s="42"/>
      <c r="D2" s="186" t="s">
        <v>909</v>
      </c>
      <c r="E2" s="229"/>
    </row>
    <row r="3" spans="1:7" s="61" customFormat="1" ht="14.45" customHeight="1" x14ac:dyDescent="0.2">
      <c r="A3" s="87"/>
      <c r="B3" s="42"/>
      <c r="C3" s="42"/>
      <c r="D3" s="186"/>
      <c r="E3" s="229"/>
    </row>
    <row r="4" spans="1:7" s="61" customFormat="1" ht="19.899999999999999" customHeight="1" x14ac:dyDescent="0.2">
      <c r="A4" s="87"/>
      <c r="B4" s="42"/>
      <c r="C4" s="42"/>
      <c r="D4" s="651" t="s">
        <v>910</v>
      </c>
      <c r="E4" s="230"/>
    </row>
    <row r="5" spans="1:7" s="61" customFormat="1" ht="19.899999999999999" customHeight="1" x14ac:dyDescent="0.2">
      <c r="A5" s="87"/>
      <c r="B5" s="42"/>
      <c r="C5" s="42"/>
      <c r="D5" s="651"/>
      <c r="E5" s="230"/>
    </row>
    <row r="6" spans="1:7" x14ac:dyDescent="0.2"/>
    <row r="7" spans="1:7" ht="17.25" x14ac:dyDescent="0.2">
      <c r="B7" s="664" t="s">
        <v>1656</v>
      </c>
      <c r="C7" s="664"/>
      <c r="D7" s="664"/>
      <c r="E7" s="664"/>
      <c r="F7" s="664"/>
      <c r="G7" s="150"/>
    </row>
    <row r="8" spans="1:7" s="23" customFormat="1" ht="7.15" customHeight="1" x14ac:dyDescent="0.2">
      <c r="B8" s="64"/>
      <c r="C8" s="64"/>
      <c r="E8" s="231"/>
    </row>
    <row r="9" spans="1:7" s="61" customFormat="1" x14ac:dyDescent="0.2">
      <c r="A9" s="62"/>
      <c r="B9" s="64"/>
      <c r="C9" s="64"/>
      <c r="D9" s="25" t="s">
        <v>672</v>
      </c>
      <c r="E9" s="232"/>
      <c r="F9" s="44"/>
    </row>
    <row r="10" spans="1:7" s="61" customFormat="1" ht="8.4499999999999993" customHeight="1" x14ac:dyDescent="0.2">
      <c r="A10" s="62"/>
      <c r="B10" s="64"/>
      <c r="C10" s="64"/>
      <c r="D10" s="25"/>
      <c r="E10" s="232"/>
      <c r="F10" s="64"/>
    </row>
    <row r="11" spans="1:7" s="61" customFormat="1" x14ac:dyDescent="0.2">
      <c r="A11" s="62"/>
      <c r="B11" s="64"/>
      <c r="C11" s="64"/>
      <c r="D11" s="26" t="s">
        <v>673</v>
      </c>
      <c r="E11" s="233"/>
      <c r="F11" s="197"/>
    </row>
    <row r="12" spans="1:7" x14ac:dyDescent="0.2">
      <c r="B12" s="2"/>
      <c r="C12" s="2"/>
      <c r="D12" s="152"/>
      <c r="E12" s="234"/>
      <c r="F12" s="152"/>
      <c r="G12" s="150"/>
    </row>
    <row r="13" spans="1:7" s="217" customFormat="1" ht="5.25" customHeight="1" thickBot="1" x14ac:dyDescent="0.25">
      <c r="B13" s="237"/>
      <c r="C13" s="237"/>
      <c r="D13" s="234"/>
      <c r="E13" s="234"/>
      <c r="F13" s="239"/>
      <c r="G13" s="238"/>
    </row>
    <row r="14" spans="1:7" ht="15.75" thickBot="1" x14ac:dyDescent="0.25">
      <c r="B14" s="414" t="s">
        <v>1093</v>
      </c>
      <c r="C14" s="227"/>
      <c r="D14" s="414" t="s">
        <v>1091</v>
      </c>
      <c r="E14" s="215"/>
      <c r="F14" s="368" t="s">
        <v>881</v>
      </c>
      <c r="G14" s="221"/>
    </row>
    <row r="15" spans="1:7" ht="9" customHeight="1" x14ac:dyDescent="0.2">
      <c r="B15" s="215"/>
      <c r="C15" s="227"/>
      <c r="D15" s="215"/>
      <c r="E15" s="215"/>
      <c r="F15" s="219"/>
      <c r="G15" s="221"/>
    </row>
    <row r="16" spans="1:7" s="277" customFormat="1" x14ac:dyDescent="0.2">
      <c r="B16" s="278">
        <v>1</v>
      </c>
      <c r="C16" s="284"/>
      <c r="D16" s="280" t="s">
        <v>112</v>
      </c>
      <c r="E16" s="281"/>
      <c r="F16" s="282">
        <f>+'E09'!J20</f>
        <v>0</v>
      </c>
      <c r="G16" s="283"/>
    </row>
    <row r="17" spans="1:7" s="277" customFormat="1" ht="15.75" customHeight="1" x14ac:dyDescent="0.2">
      <c r="B17" s="278">
        <v>2</v>
      </c>
      <c r="C17" s="284"/>
      <c r="D17" s="280" t="s">
        <v>113</v>
      </c>
      <c r="E17" s="281"/>
      <c r="F17" s="282">
        <f>+'E09'!J59</f>
        <v>0</v>
      </c>
      <c r="G17" s="283"/>
    </row>
    <row r="18" spans="1:7" s="277" customFormat="1" ht="15.75" customHeight="1" x14ac:dyDescent="0.2">
      <c r="B18" s="278">
        <v>3</v>
      </c>
      <c r="C18" s="284"/>
      <c r="D18" s="280" t="s">
        <v>114</v>
      </c>
      <c r="E18" s="281"/>
      <c r="F18" s="282">
        <f>+'E09'!J105</f>
        <v>0</v>
      </c>
      <c r="G18" s="283"/>
    </row>
    <row r="19" spans="1:7" s="277" customFormat="1" ht="15.75" customHeight="1" x14ac:dyDescent="0.2">
      <c r="B19" s="278">
        <v>4</v>
      </c>
      <c r="C19" s="284"/>
      <c r="D19" s="280" t="s">
        <v>115</v>
      </c>
      <c r="E19" s="281"/>
      <c r="F19" s="282">
        <f>+'E09'!J148</f>
        <v>0</v>
      </c>
      <c r="G19" s="283"/>
    </row>
    <row r="20" spans="1:7" ht="9" customHeight="1" thickBot="1" x14ac:dyDescent="0.25">
      <c r="B20" s="2"/>
      <c r="C20" s="2"/>
      <c r="D20" s="220"/>
      <c r="E20" s="223"/>
      <c r="F20" s="220"/>
      <c r="G20" s="150"/>
    </row>
    <row r="21" spans="1:7" ht="15.75" thickBot="1" x14ac:dyDescent="0.25">
      <c r="B21" s="384"/>
      <c r="C21" s="384"/>
      <c r="D21" s="491" t="s">
        <v>36</v>
      </c>
      <c r="E21" s="493"/>
      <c r="F21" s="492">
        <f>SUM(F16:F19)</f>
        <v>0</v>
      </c>
      <c r="G21" s="395"/>
    </row>
    <row r="22" spans="1:7" x14ac:dyDescent="0.2">
      <c r="B22" s="2"/>
      <c r="C22" s="2"/>
      <c r="D22" s="149"/>
      <c r="E22" s="226"/>
      <c r="F22" s="226"/>
      <c r="G22" s="150"/>
    </row>
    <row r="23" spans="1:7" s="61" customFormat="1" x14ac:dyDescent="0.2">
      <c r="A23" s="62"/>
      <c r="B23" s="64"/>
      <c r="C23" s="64"/>
      <c r="E23" s="235"/>
    </row>
    <row r="24" spans="1:7" s="61" customFormat="1" x14ac:dyDescent="0.2">
      <c r="A24" s="62"/>
      <c r="B24" s="64"/>
      <c r="C24" s="64"/>
      <c r="E24" s="235"/>
    </row>
    <row r="25" spans="1:7" s="61" customFormat="1" x14ac:dyDescent="0.2">
      <c r="A25" s="62"/>
      <c r="B25" s="64"/>
      <c r="C25" s="64"/>
      <c r="E25" s="235"/>
    </row>
    <row r="26" spans="1:7" s="61" customFormat="1" x14ac:dyDescent="0.2">
      <c r="A26" s="62"/>
      <c r="B26" s="64"/>
      <c r="C26" s="64"/>
      <c r="E26" s="235"/>
    </row>
    <row r="27" spans="1:7" s="61" customFormat="1" x14ac:dyDescent="0.2">
      <c r="A27" s="62"/>
      <c r="B27" s="64"/>
      <c r="C27" s="64"/>
      <c r="E27" s="235"/>
    </row>
    <row r="28" spans="1:7" s="61" customFormat="1" x14ac:dyDescent="0.2">
      <c r="A28" s="62"/>
      <c r="B28" s="64"/>
      <c r="C28" s="64"/>
      <c r="E28" s="235"/>
    </row>
    <row r="29" spans="1:7" s="61" customFormat="1" x14ac:dyDescent="0.2">
      <c r="A29" s="62"/>
      <c r="B29" s="64"/>
      <c r="C29" s="64"/>
      <c r="E29" s="235"/>
    </row>
    <row r="30" spans="1:7" s="61" customFormat="1" x14ac:dyDescent="0.2">
      <c r="A30" s="62"/>
      <c r="B30" s="661" t="s">
        <v>813</v>
      </c>
      <c r="C30" s="661"/>
      <c r="D30" s="661"/>
      <c r="E30" s="661"/>
      <c r="F30" s="661"/>
    </row>
    <row r="31" spans="1:7" s="61" customFormat="1" ht="15.75" customHeight="1" x14ac:dyDescent="0.2">
      <c r="B31" s="180"/>
      <c r="C31" s="180"/>
      <c r="D31" s="180"/>
      <c r="E31" s="236"/>
    </row>
    <row r="32" spans="1:7" s="61" customFormat="1" x14ac:dyDescent="0.2">
      <c r="A32" s="62"/>
      <c r="B32" s="64"/>
      <c r="C32" s="64"/>
      <c r="E32" s="235"/>
    </row>
    <row r="33" spans="1:5" s="61" customFormat="1" x14ac:dyDescent="0.2">
      <c r="A33" s="62"/>
      <c r="B33" s="64"/>
      <c r="C33" s="64"/>
      <c r="E33" s="235"/>
    </row>
    <row r="34" spans="1:5" s="61" customFormat="1" x14ac:dyDescent="0.2">
      <c r="A34" s="62"/>
      <c r="B34" s="64"/>
      <c r="C34" s="64"/>
      <c r="E34" s="235"/>
    </row>
    <row r="35" spans="1:5" s="61" customFormat="1" x14ac:dyDescent="0.2">
      <c r="A35" s="62"/>
      <c r="B35" s="64"/>
      <c r="C35" s="64"/>
      <c r="E35" s="235"/>
    </row>
    <row r="36" spans="1:5" s="61" customFormat="1" x14ac:dyDescent="0.2">
      <c r="A36" s="62"/>
      <c r="B36" s="64"/>
      <c r="C36" s="64"/>
      <c r="E36" s="235"/>
    </row>
    <row r="37" spans="1:5" s="61" customFormat="1" x14ac:dyDescent="0.2">
      <c r="A37" s="62"/>
      <c r="B37" s="64"/>
      <c r="C37" s="64"/>
      <c r="E37" s="235"/>
    </row>
    <row r="38" spans="1:5" s="61" customFormat="1" x14ac:dyDescent="0.2">
      <c r="A38" s="62"/>
      <c r="B38" s="64"/>
      <c r="C38" s="64"/>
      <c r="E38" s="235"/>
    </row>
    <row r="39" spans="1:5" x14ac:dyDescent="0.2"/>
    <row r="40" spans="1:5" x14ac:dyDescent="0.2"/>
    <row r="41" spans="1:5" x14ac:dyDescent="0.2"/>
  </sheetData>
  <mergeCells count="3">
    <mergeCell ref="B7:F7"/>
    <mergeCell ref="B30:F30"/>
    <mergeCell ref="D4:D5"/>
  </mergeCells>
  <pageMargins left="0.70866141732283472" right="0.70866141732283472" top="0.74803149606299213" bottom="0.74803149606299213" header="0.31496062992125984" footer="0.31496062992125984"/>
  <pageSetup scale="88" fitToHeight="0" orientation="portrait" verticalDpi="0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2"/>
  <sheetViews>
    <sheetView workbookViewId="0">
      <selection activeCell="B17" sqref="B17:F21"/>
    </sheetView>
  </sheetViews>
  <sheetFormatPr defaultColWidth="0" defaultRowHeight="15" zeroHeight="1" x14ac:dyDescent="0.2"/>
  <cols>
    <col min="1" max="1" width="4.16796875" customWidth="1"/>
    <col min="2" max="2" width="11.43359375" style="183" customWidth="1"/>
    <col min="3" max="3" width="1.61328125" style="241" customWidth="1"/>
    <col min="4" max="4" width="60.9375" customWidth="1"/>
    <col min="5" max="5" width="1.34375" style="217" customWidth="1"/>
    <col min="6" max="6" width="18.6953125" customWidth="1"/>
    <col min="7" max="7" width="3.8984375" customWidth="1"/>
    <col min="8" max="16384" width="11.43359375" hidden="1"/>
  </cols>
  <sheetData>
    <row r="1" spans="1:7" s="61" customFormat="1" x14ac:dyDescent="0.2">
      <c r="A1" s="87"/>
      <c r="B1" s="42"/>
      <c r="C1" s="240"/>
      <c r="D1" s="87"/>
      <c r="E1" s="228"/>
    </row>
    <row r="2" spans="1:7" s="61" customFormat="1" ht="27.75" x14ac:dyDescent="0.2">
      <c r="A2" s="87"/>
      <c r="B2" s="42"/>
      <c r="C2" s="240"/>
      <c r="D2" s="186" t="s">
        <v>909</v>
      </c>
      <c r="E2" s="229"/>
    </row>
    <row r="3" spans="1:7" s="61" customFormat="1" ht="14.45" customHeight="1" x14ac:dyDescent="0.2">
      <c r="A3" s="87"/>
      <c r="B3" s="42"/>
      <c r="C3" s="240"/>
      <c r="D3" s="186"/>
      <c r="E3" s="229"/>
    </row>
    <row r="4" spans="1:7" s="61" customFormat="1" ht="19.899999999999999" customHeight="1" x14ac:dyDescent="0.2">
      <c r="A4" s="87"/>
      <c r="B4" s="42"/>
      <c r="C4" s="240"/>
      <c r="D4" s="651" t="s">
        <v>910</v>
      </c>
      <c r="E4" s="230"/>
    </row>
    <row r="5" spans="1:7" s="61" customFormat="1" ht="19.899999999999999" customHeight="1" x14ac:dyDescent="0.2">
      <c r="A5" s="87"/>
      <c r="B5" s="42"/>
      <c r="C5" s="240"/>
      <c r="D5" s="651"/>
      <c r="E5" s="230"/>
    </row>
    <row r="6" spans="1:7" x14ac:dyDescent="0.2"/>
    <row r="7" spans="1:7" x14ac:dyDescent="0.2">
      <c r="B7" s="665" t="s">
        <v>914</v>
      </c>
      <c r="C7" s="665"/>
      <c r="D7" s="665"/>
      <c r="E7" s="665"/>
      <c r="F7" s="665"/>
      <c r="G7" s="150"/>
    </row>
    <row r="8" spans="1:7" s="23" customFormat="1" ht="7.15" customHeight="1" x14ac:dyDescent="0.2">
      <c r="B8" s="64"/>
      <c r="C8" s="242"/>
      <c r="E8" s="231"/>
    </row>
    <row r="9" spans="1:7" s="61" customFormat="1" x14ac:dyDescent="0.2">
      <c r="A9" s="62"/>
      <c r="B9" s="64"/>
      <c r="C9" s="242"/>
      <c r="D9" s="25" t="s">
        <v>672</v>
      </c>
      <c r="E9" s="232"/>
      <c r="F9" s="44"/>
    </row>
    <row r="10" spans="1:7" s="61" customFormat="1" ht="8.4499999999999993" customHeight="1" x14ac:dyDescent="0.2">
      <c r="A10" s="62"/>
      <c r="B10" s="64"/>
      <c r="C10" s="242"/>
      <c r="D10" s="25"/>
      <c r="E10" s="232"/>
      <c r="F10" s="64"/>
    </row>
    <row r="11" spans="1:7" s="61" customFormat="1" x14ac:dyDescent="0.2">
      <c r="A11" s="62"/>
      <c r="B11" s="64"/>
      <c r="C11" s="242"/>
      <c r="D11" s="26" t="s">
        <v>673</v>
      </c>
      <c r="E11" s="233"/>
      <c r="F11" s="197"/>
    </row>
    <row r="12" spans="1:7" x14ac:dyDescent="0.2">
      <c r="B12" s="2"/>
      <c r="C12" s="237"/>
      <c r="D12" s="152"/>
      <c r="E12" s="234"/>
      <c r="F12" s="152"/>
      <c r="G12" s="150"/>
    </row>
    <row r="13" spans="1:7" x14ac:dyDescent="0.2">
      <c r="B13" s="2"/>
      <c r="C13" s="237"/>
      <c r="D13" s="152"/>
      <c r="E13" s="234"/>
      <c r="F13" s="244" t="s">
        <v>881</v>
      </c>
      <c r="G13" s="150"/>
    </row>
    <row r="14" spans="1:7" ht="5.25" customHeight="1" x14ac:dyDescent="0.2">
      <c r="B14" s="2"/>
      <c r="C14" s="237"/>
      <c r="D14" s="152"/>
      <c r="E14" s="234"/>
      <c r="F14" s="239"/>
      <c r="G14" s="150"/>
    </row>
    <row r="15" spans="1:7" x14ac:dyDescent="0.2">
      <c r="B15" s="225" t="s">
        <v>911</v>
      </c>
      <c r="C15" s="215"/>
      <c r="D15" s="225" t="s">
        <v>36</v>
      </c>
      <c r="E15" s="215"/>
      <c r="F15" s="224">
        <v>0</v>
      </c>
      <c r="G15" s="221"/>
    </row>
    <row r="16" spans="1:7" s="217" customFormat="1" ht="6" customHeight="1" x14ac:dyDescent="0.2">
      <c r="A16" s="256"/>
      <c r="B16" s="215"/>
      <c r="C16" s="215"/>
      <c r="D16" s="215"/>
      <c r="E16" s="215"/>
      <c r="F16" s="219"/>
      <c r="G16" s="218"/>
    </row>
    <row r="17" spans="1:7" ht="15.75" customHeight="1" x14ac:dyDescent="0.2">
      <c r="B17" s="278">
        <v>1</v>
      </c>
      <c r="C17" s="279"/>
      <c r="D17" s="280" t="s">
        <v>116</v>
      </c>
      <c r="E17" s="281"/>
      <c r="F17" s="282">
        <v>0</v>
      </c>
      <c r="G17" s="221"/>
    </row>
    <row r="18" spans="1:7" ht="15.75" customHeight="1" x14ac:dyDescent="0.2">
      <c r="B18" s="278">
        <v>2</v>
      </c>
      <c r="C18" s="279"/>
      <c r="D18" s="280" t="s">
        <v>117</v>
      </c>
      <c r="E18" s="281"/>
      <c r="F18" s="282">
        <v>0</v>
      </c>
      <c r="G18" s="221"/>
    </row>
    <row r="19" spans="1:7" ht="15.75" customHeight="1" x14ac:dyDescent="0.2">
      <c r="B19" s="278">
        <v>3</v>
      </c>
      <c r="C19" s="279"/>
      <c r="D19" s="280" t="s">
        <v>118</v>
      </c>
      <c r="E19" s="281"/>
      <c r="F19" s="282">
        <v>0</v>
      </c>
      <c r="G19" s="221"/>
    </row>
    <row r="20" spans="1:7" ht="15.75" customHeight="1" x14ac:dyDescent="0.2">
      <c r="B20" s="278">
        <v>4</v>
      </c>
      <c r="C20" s="279"/>
      <c r="D20" s="280" t="s">
        <v>70</v>
      </c>
      <c r="E20" s="281"/>
      <c r="F20" s="282">
        <v>0</v>
      </c>
      <c r="G20" s="221"/>
    </row>
    <row r="21" spans="1:7" ht="15.75" customHeight="1" x14ac:dyDescent="0.2">
      <c r="B21" s="278">
        <v>5</v>
      </c>
      <c r="C21" s="279"/>
      <c r="D21" s="280" t="s">
        <v>98</v>
      </c>
      <c r="E21" s="281"/>
      <c r="F21" s="282">
        <v>0</v>
      </c>
      <c r="G21" s="221"/>
    </row>
    <row r="22" spans="1:7" x14ac:dyDescent="0.2">
      <c r="B22" s="2"/>
      <c r="C22" s="237"/>
      <c r="D22" s="220"/>
      <c r="E22" s="223"/>
      <c r="F22" s="243"/>
      <c r="G22" s="150"/>
    </row>
    <row r="23" spans="1:7" x14ac:dyDescent="0.2">
      <c r="B23" s="2"/>
      <c r="C23" s="237"/>
      <c r="D23" s="149"/>
      <c r="E23" s="226"/>
      <c r="F23" s="149"/>
      <c r="G23" s="150"/>
    </row>
    <row r="24" spans="1:7" s="61" customFormat="1" x14ac:dyDescent="0.2">
      <c r="A24" s="62"/>
      <c r="B24" s="64"/>
      <c r="C24" s="242"/>
      <c r="E24" s="235"/>
    </row>
    <row r="25" spans="1:7" s="61" customFormat="1" x14ac:dyDescent="0.2">
      <c r="A25" s="62"/>
      <c r="B25" s="64"/>
      <c r="C25" s="242"/>
      <c r="E25" s="235"/>
    </row>
    <row r="26" spans="1:7" s="61" customFormat="1" x14ac:dyDescent="0.2">
      <c r="A26" s="62"/>
      <c r="B26" s="64"/>
      <c r="C26" s="242"/>
      <c r="E26" s="235"/>
    </row>
    <row r="27" spans="1:7" s="61" customFormat="1" x14ac:dyDescent="0.2">
      <c r="A27" s="62"/>
      <c r="B27" s="64"/>
      <c r="C27" s="242"/>
      <c r="E27" s="235"/>
    </row>
    <row r="28" spans="1:7" s="61" customFormat="1" x14ac:dyDescent="0.2">
      <c r="A28" s="62"/>
      <c r="B28" s="64"/>
      <c r="C28" s="242"/>
      <c r="E28" s="235"/>
    </row>
    <row r="29" spans="1:7" s="61" customFormat="1" x14ac:dyDescent="0.2">
      <c r="A29" s="62"/>
      <c r="B29" s="64"/>
      <c r="C29" s="242"/>
      <c r="E29" s="235"/>
    </row>
    <row r="30" spans="1:7" s="61" customFormat="1" x14ac:dyDescent="0.2">
      <c r="A30" s="62"/>
      <c r="B30" s="64"/>
      <c r="C30" s="242"/>
      <c r="E30" s="235"/>
    </row>
    <row r="31" spans="1:7" s="61" customFormat="1" x14ac:dyDescent="0.2">
      <c r="A31" s="62"/>
      <c r="B31" s="661" t="s">
        <v>813</v>
      </c>
      <c r="C31" s="661"/>
      <c r="D31" s="661"/>
      <c r="E31" s="661"/>
      <c r="F31" s="661"/>
    </row>
    <row r="32" spans="1:7" s="61" customFormat="1" ht="15.75" customHeight="1" x14ac:dyDescent="0.2">
      <c r="B32" s="180"/>
      <c r="C32" s="236"/>
      <c r="D32" s="180"/>
      <c r="E32" s="236"/>
    </row>
    <row r="33" spans="1:5" s="61" customFormat="1" x14ac:dyDescent="0.2">
      <c r="A33" s="62"/>
      <c r="B33" s="64"/>
      <c r="C33" s="242"/>
      <c r="E33" s="235"/>
    </row>
    <row r="34" spans="1:5" s="61" customFormat="1" x14ac:dyDescent="0.2">
      <c r="A34" s="62"/>
      <c r="B34" s="64"/>
      <c r="C34" s="242"/>
      <c r="E34" s="235"/>
    </row>
    <row r="35" spans="1:5" s="61" customFormat="1" x14ac:dyDescent="0.2">
      <c r="A35" s="62"/>
      <c r="B35" s="64"/>
      <c r="C35" s="242"/>
      <c r="E35" s="235"/>
    </row>
    <row r="36" spans="1:5" s="61" customFormat="1" x14ac:dyDescent="0.2">
      <c r="A36" s="62"/>
      <c r="B36" s="64"/>
      <c r="C36" s="242"/>
      <c r="E36" s="235"/>
    </row>
    <row r="37" spans="1:5" s="61" customFormat="1" x14ac:dyDescent="0.2">
      <c r="A37" s="62"/>
      <c r="B37" s="64"/>
      <c r="C37" s="242"/>
      <c r="E37" s="235"/>
    </row>
    <row r="38" spans="1:5" s="61" customFormat="1" x14ac:dyDescent="0.2">
      <c r="A38" s="62"/>
      <c r="B38" s="64"/>
      <c r="C38" s="242"/>
      <c r="E38" s="235"/>
    </row>
    <row r="39" spans="1:5" s="61" customFormat="1" x14ac:dyDescent="0.2">
      <c r="A39" s="62"/>
      <c r="B39" s="64"/>
      <c r="C39" s="242"/>
      <c r="E39" s="235"/>
    </row>
    <row r="40" spans="1:5" x14ac:dyDescent="0.2"/>
    <row r="41" spans="1:5" x14ac:dyDescent="0.2"/>
    <row r="42" spans="1:5" x14ac:dyDescent="0.2"/>
  </sheetData>
  <mergeCells count="3">
    <mergeCell ref="B31:F31"/>
    <mergeCell ref="B7:F7"/>
    <mergeCell ref="D4:D5"/>
  </mergeCells>
  <pageMargins left="0.70866141732283472" right="0.70866141732283472" top="0.74803149606299213" bottom="0.74803149606299213" header="0.31496062992125984" footer="0.31496062992125984"/>
  <pageSetup scale="88" fitToHeight="0" orientation="portrait" verticalDpi="0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7"/>
  <sheetViews>
    <sheetView workbookViewId="0">
      <pane xSplit="3" ySplit="13" topLeftCell="D14" activePane="bottomRight" state="frozen"/>
      <selection pane="bottomLeft" activeCell="A14" sqref="A14"/>
      <selection pane="topRight" activeCell="D1" sqref="D1"/>
      <selection pane="bottomRight"/>
    </sheetView>
  </sheetViews>
  <sheetFormatPr defaultColWidth="0" defaultRowHeight="15" zeroHeight="1" x14ac:dyDescent="0.2"/>
  <cols>
    <col min="1" max="1" width="4.16796875" customWidth="1"/>
    <col min="2" max="2" width="11.43359375" style="183" customWidth="1"/>
    <col min="3" max="3" width="2.015625" style="246" customWidth="1"/>
    <col min="4" max="4" width="60.9375" customWidth="1"/>
    <col min="5" max="5" width="1.07421875" customWidth="1"/>
    <col min="6" max="6" width="18.6953125" customWidth="1"/>
    <col min="7" max="7" width="3.8984375" customWidth="1"/>
    <col min="8" max="16384" width="11.43359375" hidden="1"/>
  </cols>
  <sheetData>
    <row r="1" spans="1:7" s="61" customFormat="1" x14ac:dyDescent="0.2">
      <c r="A1" s="87"/>
      <c r="B1" s="42"/>
      <c r="C1" s="245"/>
      <c r="D1" s="87"/>
      <c r="E1" s="87"/>
    </row>
    <row r="2" spans="1:7" s="61" customFormat="1" ht="27.75" x14ac:dyDescent="0.2">
      <c r="A2" s="87"/>
      <c r="B2" s="42"/>
      <c r="C2" s="245"/>
      <c r="D2" s="186" t="s">
        <v>909</v>
      </c>
      <c r="E2" s="186"/>
    </row>
    <row r="3" spans="1:7" s="61" customFormat="1" ht="14.45" customHeight="1" x14ac:dyDescent="0.2">
      <c r="A3" s="87"/>
      <c r="B3" s="42"/>
      <c r="C3" s="245"/>
      <c r="D3" s="186"/>
      <c r="E3" s="186"/>
    </row>
    <row r="4" spans="1:7" s="61" customFormat="1" ht="19.899999999999999" customHeight="1" x14ac:dyDescent="0.2">
      <c r="A4" s="87"/>
      <c r="B4" s="42"/>
      <c r="C4" s="245"/>
      <c r="D4" s="651" t="s">
        <v>910</v>
      </c>
      <c r="E4" s="213"/>
    </row>
    <row r="5" spans="1:7" s="61" customFormat="1" ht="19.899999999999999" customHeight="1" x14ac:dyDescent="0.2">
      <c r="A5" s="87"/>
      <c r="B5" s="42"/>
      <c r="C5" s="245"/>
      <c r="D5" s="651"/>
      <c r="E5" s="213"/>
    </row>
    <row r="6" spans="1:7" x14ac:dyDescent="0.2"/>
    <row r="7" spans="1:7" ht="15.6" customHeight="1" x14ac:dyDescent="0.25">
      <c r="B7" s="662" t="s">
        <v>1650</v>
      </c>
      <c r="C7" s="662"/>
      <c r="D7" s="662"/>
      <c r="E7" s="662"/>
      <c r="F7" s="662"/>
    </row>
    <row r="8" spans="1:7" s="23" customFormat="1" ht="7.15" customHeight="1" x14ac:dyDescent="0.2">
      <c r="B8" s="64"/>
      <c r="C8" s="247"/>
    </row>
    <row r="9" spans="1:7" s="61" customFormat="1" x14ac:dyDescent="0.2">
      <c r="A9" s="62"/>
      <c r="B9" s="64"/>
      <c r="C9" s="247"/>
      <c r="D9" s="25" t="s">
        <v>672</v>
      </c>
      <c r="E9" s="25"/>
      <c r="F9" s="44"/>
    </row>
    <row r="10" spans="1:7" s="61" customFormat="1" ht="8.4499999999999993" customHeight="1" x14ac:dyDescent="0.2">
      <c r="A10" s="62"/>
      <c r="B10" s="64"/>
      <c r="C10" s="247"/>
      <c r="D10" s="25"/>
      <c r="E10" s="25"/>
      <c r="F10" s="64"/>
    </row>
    <row r="11" spans="1:7" s="61" customFormat="1" x14ac:dyDescent="0.2">
      <c r="A11" s="62"/>
      <c r="B11" s="64"/>
      <c r="C11" s="247"/>
      <c r="D11" s="26" t="s">
        <v>673</v>
      </c>
      <c r="E11" s="26"/>
      <c r="F11" s="197"/>
    </row>
    <row r="12" spans="1:7" ht="15.75" thickBot="1" x14ac:dyDescent="0.25">
      <c r="B12" s="2"/>
      <c r="C12" s="248"/>
      <c r="D12" s="152"/>
      <c r="E12" s="220"/>
      <c r="F12" s="153"/>
      <c r="G12" s="150"/>
    </row>
    <row r="13" spans="1:7" ht="27.6" customHeight="1" thickBot="1" x14ac:dyDescent="0.25">
      <c r="B13" s="471" t="s">
        <v>905</v>
      </c>
      <c r="C13" s="249"/>
      <c r="D13" s="471" t="s">
        <v>1628</v>
      </c>
      <c r="E13" s="185"/>
      <c r="F13" s="471" t="s">
        <v>881</v>
      </c>
      <c r="G13" s="150"/>
    </row>
    <row r="14" spans="1:7" s="217" customFormat="1" ht="5.25" customHeight="1" x14ac:dyDescent="0.2">
      <c r="B14" s="249"/>
      <c r="C14" s="249"/>
      <c r="D14" s="249"/>
      <c r="E14" s="251"/>
      <c r="F14" s="249"/>
      <c r="G14" s="238"/>
    </row>
    <row r="15" spans="1:7" x14ac:dyDescent="0.2">
      <c r="B15" s="188">
        <v>1</v>
      </c>
      <c r="C15" s="248"/>
      <c r="D15" s="365"/>
      <c r="F15" s="366"/>
      <c r="G15" s="150"/>
    </row>
    <row r="16" spans="1:7" x14ac:dyDescent="0.2">
      <c r="B16" s="188">
        <v>2</v>
      </c>
      <c r="C16" s="248"/>
      <c r="D16" s="365"/>
      <c r="F16" s="366"/>
      <c r="G16" s="150"/>
    </row>
    <row r="17" spans="1:7" x14ac:dyDescent="0.2">
      <c r="B17" s="188">
        <v>3</v>
      </c>
      <c r="C17" s="248"/>
      <c r="D17" s="365"/>
      <c r="F17" s="366"/>
      <c r="G17" s="150"/>
    </row>
    <row r="18" spans="1:7" x14ac:dyDescent="0.2">
      <c r="B18" s="188">
        <v>4</v>
      </c>
      <c r="C18" s="248"/>
      <c r="D18" s="365"/>
      <c r="F18" s="366"/>
      <c r="G18" s="150"/>
    </row>
    <row r="19" spans="1:7" ht="9.6" customHeight="1" thickBot="1" x14ac:dyDescent="0.25">
      <c r="B19" s="2"/>
      <c r="C19" s="248"/>
      <c r="D19" s="152"/>
      <c r="E19" s="152"/>
      <c r="F19" s="153"/>
      <c r="G19" s="150"/>
    </row>
    <row r="20" spans="1:7" ht="15.75" thickBot="1" x14ac:dyDescent="0.25">
      <c r="B20" s="2"/>
      <c r="C20" s="248"/>
      <c r="D20" s="494" t="s">
        <v>1102</v>
      </c>
      <c r="E20" s="152"/>
      <c r="F20" s="495">
        <f>SUM(F15:F18)</f>
        <v>0</v>
      </c>
      <c r="G20" s="150"/>
    </row>
    <row r="21" spans="1:7" x14ac:dyDescent="0.2">
      <c r="B21" s="2"/>
      <c r="C21" s="248"/>
      <c r="D21" s="149"/>
      <c r="E21" s="149"/>
      <c r="F21" s="149"/>
      <c r="G21" s="150"/>
    </row>
    <row r="22" spans="1:7" s="61" customFormat="1" x14ac:dyDescent="0.2">
      <c r="A22" s="62"/>
      <c r="B22" s="64"/>
      <c r="C22" s="247"/>
    </row>
    <row r="23" spans="1:7" s="61" customFormat="1" x14ac:dyDescent="0.2">
      <c r="A23" s="62"/>
      <c r="B23" s="64"/>
      <c r="C23" s="247"/>
    </row>
    <row r="24" spans="1:7" s="61" customFormat="1" x14ac:dyDescent="0.2">
      <c r="A24" s="62"/>
      <c r="B24" s="64"/>
      <c r="C24" s="247"/>
    </row>
    <row r="25" spans="1:7" s="61" customFormat="1" x14ac:dyDescent="0.2">
      <c r="A25" s="62"/>
      <c r="B25" s="64"/>
      <c r="C25" s="247"/>
    </row>
    <row r="26" spans="1:7" s="61" customFormat="1" x14ac:dyDescent="0.2">
      <c r="A26" s="62"/>
      <c r="B26" s="64"/>
      <c r="C26" s="247"/>
    </row>
    <row r="27" spans="1:7" s="61" customFormat="1" x14ac:dyDescent="0.2">
      <c r="A27" s="62"/>
      <c r="B27" s="64"/>
      <c r="C27" s="247"/>
    </row>
    <row r="28" spans="1:7" s="61" customFormat="1" x14ac:dyDescent="0.2">
      <c r="A28" s="62"/>
      <c r="B28" s="64"/>
      <c r="C28" s="247"/>
    </row>
    <row r="29" spans="1:7" s="61" customFormat="1" x14ac:dyDescent="0.2">
      <c r="A29" s="62"/>
      <c r="B29" s="661" t="s">
        <v>813</v>
      </c>
      <c r="C29" s="661"/>
      <c r="D29" s="661"/>
      <c r="E29" s="661"/>
      <c r="F29" s="661"/>
    </row>
    <row r="30" spans="1:7" s="61" customFormat="1" ht="15.75" customHeight="1" x14ac:dyDescent="0.2">
      <c r="B30" s="180"/>
      <c r="C30" s="250"/>
      <c r="D30" s="180"/>
      <c r="E30" s="180"/>
    </row>
    <row r="31" spans="1:7" s="61" customFormat="1" x14ac:dyDescent="0.2">
      <c r="A31" s="62"/>
      <c r="B31" s="64"/>
      <c r="C31" s="247"/>
    </row>
    <row r="32" spans="1:7" s="61" customFormat="1" x14ac:dyDescent="0.2">
      <c r="A32" s="62"/>
      <c r="B32" s="64"/>
      <c r="C32" s="247"/>
    </row>
    <row r="33" spans="1:3" s="61" customFormat="1" x14ac:dyDescent="0.2">
      <c r="A33" s="62"/>
      <c r="B33" s="64"/>
      <c r="C33" s="247"/>
    </row>
    <row r="34" spans="1:3" s="61" customFormat="1" x14ac:dyDescent="0.2">
      <c r="A34" s="62"/>
      <c r="B34" s="64"/>
      <c r="C34" s="247"/>
    </row>
    <row r="35" spans="1:3" s="61" customFormat="1" x14ac:dyDescent="0.2">
      <c r="A35" s="62"/>
      <c r="B35" s="64"/>
      <c r="C35" s="247"/>
    </row>
    <row r="36" spans="1:3" s="61" customFormat="1" x14ac:dyDescent="0.2">
      <c r="A36" s="62"/>
      <c r="B36" s="64"/>
      <c r="C36" s="247"/>
    </row>
    <row r="37" spans="1:3" s="61" customFormat="1" hidden="1" x14ac:dyDescent="0.2">
      <c r="A37" s="62"/>
      <c r="B37" s="64"/>
      <c r="C37" s="247"/>
    </row>
  </sheetData>
  <mergeCells count="3">
    <mergeCell ref="B29:F29"/>
    <mergeCell ref="D4:D5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&amp;CPágina &amp;P de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4"/>
  <sheetViews>
    <sheetView workbookViewId="0">
      <pane xSplit="13" ySplit="14" topLeftCell="N15" activePane="bottomRight" state="frozen"/>
      <selection pane="bottomLeft" activeCell="A15" sqref="A15"/>
      <selection pane="topRight" activeCell="D1" sqref="D1"/>
      <selection pane="bottomRight" activeCell="B13" sqref="B13:F13"/>
    </sheetView>
  </sheetViews>
  <sheetFormatPr defaultColWidth="0" defaultRowHeight="15" zeroHeight="1" x14ac:dyDescent="0.2"/>
  <cols>
    <col min="1" max="1" width="4.16796875" customWidth="1"/>
    <col min="2" max="2" width="5.51171875" style="183" customWidth="1"/>
    <col min="3" max="3" width="1.4765625" style="399" customWidth="1"/>
    <col min="4" max="4" width="4.83984375" style="183" customWidth="1"/>
    <col min="5" max="5" width="1.4765625" style="399" customWidth="1"/>
    <col min="6" max="6" width="4.83984375" style="183" customWidth="1"/>
    <col min="7" max="7" width="1.4765625" style="399" customWidth="1"/>
    <col min="8" max="8" width="4.83984375" style="183" customWidth="1"/>
    <col min="9" max="9" width="1.4765625" style="399" customWidth="1"/>
    <col min="10" max="10" width="4.83984375" style="183" customWidth="1"/>
    <col min="11" max="11" width="1.4765625" style="399" customWidth="1"/>
    <col min="12" max="12" width="4.83984375" style="183" customWidth="1"/>
    <col min="13" max="13" width="1.4765625" style="183" customWidth="1"/>
    <col min="14" max="14" width="60.9375" customWidth="1"/>
    <col min="15" max="15" width="2.28515625" customWidth="1"/>
    <col min="16" max="16" width="18.6953125" customWidth="1"/>
    <col min="17" max="17" width="3.8984375" customWidth="1"/>
    <col min="18" max="16384" width="11.43359375" hidden="1"/>
  </cols>
  <sheetData>
    <row r="1" spans="1:17" s="61" customFormat="1" x14ac:dyDescent="0.2">
      <c r="A1" s="87"/>
      <c r="B1" s="387"/>
      <c r="C1" s="472"/>
      <c r="D1" s="387"/>
      <c r="E1" s="472"/>
      <c r="F1" s="387"/>
      <c r="G1" s="472"/>
      <c r="H1" s="387"/>
      <c r="I1" s="472"/>
      <c r="J1" s="387"/>
      <c r="K1" s="472"/>
      <c r="L1" s="387"/>
      <c r="M1" s="42"/>
      <c r="N1" s="87"/>
      <c r="O1" s="87"/>
    </row>
    <row r="2" spans="1:17" s="61" customFormat="1" ht="24.6" customHeight="1" x14ac:dyDescent="0.2">
      <c r="A2" s="87"/>
      <c r="B2" s="387"/>
      <c r="C2" s="472"/>
      <c r="D2" s="387"/>
      <c r="E2" s="472"/>
      <c r="G2" s="666" t="s">
        <v>909</v>
      </c>
      <c r="H2" s="666"/>
      <c r="I2" s="666"/>
      <c r="J2" s="666"/>
      <c r="K2" s="666"/>
      <c r="L2" s="666"/>
      <c r="M2" s="666"/>
      <c r="N2" s="666"/>
      <c r="O2" s="666"/>
    </row>
    <row r="3" spans="1:17" s="61" customFormat="1" ht="7.9" customHeight="1" x14ac:dyDescent="0.2">
      <c r="A3" s="87"/>
      <c r="B3" s="387"/>
      <c r="C3" s="472"/>
      <c r="D3" s="387"/>
      <c r="E3" s="472"/>
      <c r="F3" s="387"/>
      <c r="G3" s="472"/>
      <c r="H3" s="387"/>
      <c r="I3" s="472"/>
      <c r="J3" s="387"/>
      <c r="K3" s="472"/>
      <c r="L3" s="387"/>
      <c r="M3" s="42"/>
      <c r="N3" s="186"/>
      <c r="O3" s="269"/>
    </row>
    <row r="4" spans="1:17" s="61" customFormat="1" ht="12.6" customHeight="1" x14ac:dyDescent="0.2">
      <c r="A4" s="87"/>
      <c r="B4" s="387"/>
      <c r="C4" s="472"/>
      <c r="D4" s="387"/>
      <c r="E4" s="472"/>
      <c r="G4" s="382"/>
      <c r="H4" s="651" t="s">
        <v>910</v>
      </c>
      <c r="I4" s="651"/>
      <c r="J4" s="651"/>
      <c r="K4" s="651"/>
      <c r="L4" s="651"/>
      <c r="M4" s="651"/>
      <c r="N4" s="651"/>
      <c r="O4" s="651"/>
    </row>
    <row r="5" spans="1:17" s="61" customFormat="1" ht="12.6" customHeight="1" x14ac:dyDescent="0.2">
      <c r="A5" s="87"/>
      <c r="B5" s="387"/>
      <c r="C5" s="472"/>
      <c r="D5" s="387"/>
      <c r="E5" s="472"/>
      <c r="F5" s="382"/>
      <c r="G5" s="382"/>
      <c r="H5" s="651"/>
      <c r="I5" s="651"/>
      <c r="J5" s="651"/>
      <c r="K5" s="651"/>
      <c r="L5" s="651"/>
      <c r="M5" s="651"/>
      <c r="N5" s="651"/>
      <c r="O5" s="651"/>
    </row>
    <row r="6" spans="1:17" ht="15" customHeight="1" x14ac:dyDescent="0.2"/>
    <row r="7" spans="1:17" ht="14.45" customHeight="1" x14ac:dyDescent="0.25">
      <c r="B7" s="662" t="s">
        <v>1651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</row>
    <row r="8" spans="1:17" s="23" customFormat="1" ht="7.15" customHeight="1" x14ac:dyDescent="0.2">
      <c r="B8" s="396"/>
      <c r="C8" s="496"/>
      <c r="D8" s="396"/>
      <c r="E8" s="496"/>
      <c r="F8" s="396"/>
      <c r="G8" s="496"/>
      <c r="H8" s="396"/>
      <c r="I8" s="496"/>
      <c r="J8" s="396"/>
      <c r="K8" s="496"/>
      <c r="L8" s="396"/>
      <c r="M8" s="64"/>
    </row>
    <row r="9" spans="1:17" s="61" customFormat="1" x14ac:dyDescent="0.2">
      <c r="A9" s="62"/>
      <c r="B9" s="396"/>
      <c r="C9" s="496"/>
      <c r="D9" s="396"/>
      <c r="E9" s="496"/>
      <c r="F9" s="396"/>
      <c r="G9" s="496"/>
      <c r="H9" s="396"/>
      <c r="I9" s="496"/>
      <c r="J9" s="396"/>
      <c r="K9" s="496"/>
      <c r="L9" s="396"/>
      <c r="M9" s="64"/>
      <c r="N9" s="25" t="s">
        <v>672</v>
      </c>
      <c r="O9" s="25"/>
      <c r="P9" s="44"/>
    </row>
    <row r="10" spans="1:17" s="61" customFormat="1" ht="8.4499999999999993" customHeight="1" x14ac:dyDescent="0.2">
      <c r="A10" s="62"/>
      <c r="B10" s="396"/>
      <c r="C10" s="496"/>
      <c r="D10" s="396"/>
      <c r="E10" s="496"/>
      <c r="F10" s="396"/>
      <c r="G10" s="496"/>
      <c r="H10" s="396"/>
      <c r="I10" s="496"/>
      <c r="J10" s="396"/>
      <c r="K10" s="496"/>
      <c r="L10" s="396"/>
      <c r="M10" s="64"/>
      <c r="N10" s="25"/>
      <c r="O10" s="25"/>
      <c r="P10" s="64"/>
    </row>
    <row r="11" spans="1:17" s="61" customFormat="1" x14ac:dyDescent="0.2">
      <c r="A11" s="62"/>
      <c r="B11" s="396"/>
      <c r="C11" s="496"/>
      <c r="D11" s="396"/>
      <c r="E11" s="496"/>
      <c r="F11" s="396"/>
      <c r="G11" s="496"/>
      <c r="H11" s="396"/>
      <c r="I11" s="496"/>
      <c r="J11" s="396"/>
      <c r="K11" s="496"/>
      <c r="L11" s="396"/>
      <c r="M11" s="64"/>
      <c r="N11" s="26" t="s">
        <v>673</v>
      </c>
      <c r="O11" s="26"/>
      <c r="P11" s="197"/>
    </row>
    <row r="12" spans="1:17" ht="14.45" customHeight="1" thickBot="1" x14ac:dyDescent="0.3">
      <c r="B12" s="386"/>
      <c r="C12" s="497"/>
      <c r="D12" s="386"/>
      <c r="E12" s="497"/>
      <c r="F12" s="386"/>
      <c r="G12" s="497"/>
      <c r="H12" s="386"/>
      <c r="I12" s="497"/>
      <c r="J12" s="386"/>
      <c r="K12" s="497"/>
      <c r="L12" s="386"/>
      <c r="M12" s="252"/>
      <c r="N12" s="154"/>
      <c r="O12" s="268"/>
      <c r="P12" s="154"/>
    </row>
    <row r="13" spans="1:17" ht="19.149999999999999" customHeight="1" thickBot="1" x14ac:dyDescent="0.25">
      <c r="B13" s="471" t="s">
        <v>1629</v>
      </c>
      <c r="C13" s="498"/>
      <c r="D13" s="471" t="s">
        <v>1630</v>
      </c>
      <c r="E13" s="498"/>
      <c r="F13" s="471" t="s">
        <v>1631</v>
      </c>
      <c r="G13" s="498"/>
      <c r="H13" s="471" t="s">
        <v>403</v>
      </c>
      <c r="I13" s="498"/>
      <c r="J13" s="471" t="s">
        <v>1633</v>
      </c>
      <c r="K13" s="498"/>
      <c r="L13" s="471" t="s">
        <v>905</v>
      </c>
      <c r="M13" s="249"/>
      <c r="N13" s="471" t="s">
        <v>1632</v>
      </c>
      <c r="O13" s="185"/>
      <c r="P13" s="471" t="s">
        <v>881</v>
      </c>
      <c r="Q13" s="395"/>
    </row>
    <row r="14" spans="1:17" s="217" customFormat="1" ht="7.5" customHeight="1" x14ac:dyDescent="0.2">
      <c r="B14" s="249"/>
      <c r="C14" s="499"/>
      <c r="D14" s="249"/>
      <c r="E14" s="499"/>
      <c r="F14" s="249"/>
      <c r="G14" s="499"/>
      <c r="H14" s="249"/>
      <c r="I14" s="499"/>
      <c r="J14" s="249"/>
      <c r="K14" s="499"/>
      <c r="L14" s="249"/>
      <c r="M14" s="249"/>
      <c r="N14" s="249"/>
      <c r="O14" s="249"/>
      <c r="P14" s="249"/>
      <c r="Q14" s="238"/>
    </row>
    <row r="15" spans="1:17" x14ac:dyDescent="0.2">
      <c r="B15" s="502"/>
      <c r="C15" s="288"/>
      <c r="D15" s="502"/>
      <c r="E15" s="288"/>
      <c r="F15" s="502"/>
      <c r="G15" s="288"/>
      <c r="H15" s="502"/>
      <c r="I15" s="288"/>
      <c r="J15" s="502"/>
      <c r="K15" s="288"/>
      <c r="L15" s="458">
        <v>1</v>
      </c>
      <c r="M15"/>
      <c r="N15" s="365"/>
      <c r="P15" s="366">
        <v>0</v>
      </c>
      <c r="Q15" s="150"/>
    </row>
    <row r="16" spans="1:17" x14ac:dyDescent="0.2">
      <c r="B16" s="502"/>
      <c r="C16" s="288"/>
      <c r="D16" s="502"/>
      <c r="E16" s="288"/>
      <c r="F16" s="502"/>
      <c r="G16" s="288"/>
      <c r="H16" s="502"/>
      <c r="I16" s="288"/>
      <c r="J16" s="502"/>
      <c r="K16" s="288"/>
      <c r="L16" s="458">
        <v>2</v>
      </c>
      <c r="M16"/>
      <c r="N16" s="365"/>
      <c r="P16" s="366">
        <v>0</v>
      </c>
      <c r="Q16" s="150"/>
    </row>
    <row r="17" spans="1:17" x14ac:dyDescent="0.2">
      <c r="B17" s="502"/>
      <c r="C17" s="288"/>
      <c r="D17" s="502"/>
      <c r="E17" s="288"/>
      <c r="F17" s="502"/>
      <c r="G17" s="288"/>
      <c r="H17" s="502"/>
      <c r="I17" s="288"/>
      <c r="J17" s="502"/>
      <c r="K17" s="288"/>
      <c r="L17" s="458">
        <v>3</v>
      </c>
      <c r="M17"/>
      <c r="N17" s="365"/>
      <c r="P17" s="366">
        <v>0</v>
      </c>
      <c r="Q17" s="150"/>
    </row>
    <row r="18" spans="1:17" x14ac:dyDescent="0.2">
      <c r="B18" s="502"/>
      <c r="C18" s="288"/>
      <c r="D18" s="502"/>
      <c r="E18" s="288"/>
      <c r="F18" s="502"/>
      <c r="G18" s="288"/>
      <c r="H18" s="502"/>
      <c r="I18" s="288"/>
      <c r="J18" s="502"/>
      <c r="K18" s="288"/>
      <c r="L18" s="458">
        <v>4</v>
      </c>
      <c r="M18"/>
      <c r="N18" s="365"/>
      <c r="P18" s="366">
        <v>0</v>
      </c>
      <c r="Q18" s="150"/>
    </row>
    <row r="19" spans="1:17" x14ac:dyDescent="0.2">
      <c r="B19" s="502"/>
      <c r="C19" s="288"/>
      <c r="D19" s="502"/>
      <c r="E19" s="288"/>
      <c r="F19" s="502"/>
      <c r="G19" s="288"/>
      <c r="H19" s="502"/>
      <c r="I19" s="288"/>
      <c r="J19" s="502"/>
      <c r="K19" s="288"/>
      <c r="L19" s="458">
        <v>5</v>
      </c>
      <c r="M19"/>
      <c r="N19" s="365"/>
      <c r="P19" s="366">
        <v>0</v>
      </c>
      <c r="Q19" s="150"/>
    </row>
    <row r="20" spans="1:17" ht="7.15" customHeight="1" thickBot="1" x14ac:dyDescent="0.25">
      <c r="B20" s="384"/>
      <c r="C20" s="500"/>
      <c r="D20" s="384"/>
      <c r="E20" s="500"/>
      <c r="F20" s="384"/>
      <c r="G20" s="500"/>
      <c r="H20" s="384"/>
      <c r="I20" s="500"/>
      <c r="J20" s="384"/>
      <c r="K20" s="500"/>
      <c r="L20" s="384"/>
      <c r="M20" s="248"/>
      <c r="N20" s="152"/>
      <c r="O20" s="152"/>
      <c r="P20" s="275"/>
      <c r="Q20" s="274"/>
    </row>
    <row r="21" spans="1:17" ht="15.75" thickBot="1" x14ac:dyDescent="0.25">
      <c r="B21" s="384"/>
      <c r="C21" s="500"/>
      <c r="D21" s="384"/>
      <c r="E21" s="500"/>
      <c r="F21" s="384"/>
      <c r="G21" s="500"/>
      <c r="H21" s="384"/>
      <c r="I21" s="500"/>
      <c r="J21" s="384"/>
      <c r="K21" s="500"/>
      <c r="L21" s="384"/>
      <c r="M21" s="248"/>
      <c r="N21" s="494" t="s">
        <v>1102</v>
      </c>
      <c r="O21" s="152"/>
      <c r="P21" s="372">
        <f>SUM(P14:P20)</f>
        <v>0</v>
      </c>
      <c r="Q21" s="274"/>
    </row>
    <row r="22" spans="1:17" ht="10.9" customHeight="1" thickBot="1" x14ac:dyDescent="0.25">
      <c r="B22" s="384"/>
      <c r="C22" s="500"/>
      <c r="D22" s="384"/>
      <c r="E22" s="500"/>
      <c r="F22" s="384"/>
      <c r="G22" s="500"/>
      <c r="H22" s="384"/>
      <c r="I22" s="500"/>
      <c r="J22" s="384"/>
      <c r="K22" s="500"/>
      <c r="L22" s="384"/>
      <c r="M22" s="248"/>
      <c r="N22" s="503"/>
      <c r="O22" s="152"/>
      <c r="P22" s="504"/>
      <c r="Q22" s="395"/>
    </row>
    <row r="23" spans="1:17" ht="13.15" customHeight="1" thickBot="1" x14ac:dyDescent="0.25">
      <c r="B23" s="667" t="s">
        <v>911</v>
      </c>
      <c r="C23" s="668"/>
      <c r="D23" s="667" t="s">
        <v>622</v>
      </c>
      <c r="E23" s="668"/>
      <c r="F23" s="668"/>
      <c r="G23" s="668"/>
      <c r="H23" s="668"/>
      <c r="I23" s="668"/>
      <c r="J23" s="668"/>
      <c r="K23" s="668"/>
      <c r="L23" s="668"/>
      <c r="M23" s="668"/>
      <c r="N23" s="669"/>
      <c r="O23" s="152"/>
      <c r="P23" s="504"/>
      <c r="Q23" s="395"/>
    </row>
    <row r="24" spans="1:17" x14ac:dyDescent="0.2">
      <c r="B24" s="676" t="s">
        <v>1629</v>
      </c>
      <c r="C24" s="677"/>
      <c r="D24" s="670" t="s">
        <v>1636</v>
      </c>
      <c r="E24" s="670"/>
      <c r="F24" s="670"/>
      <c r="G24" s="670"/>
      <c r="H24" s="670"/>
      <c r="I24" s="670"/>
      <c r="J24" s="670"/>
      <c r="K24" s="670"/>
      <c r="L24" s="670"/>
      <c r="M24" s="670"/>
      <c r="N24" s="671"/>
      <c r="O24" s="152"/>
      <c r="P24" s="504"/>
      <c r="Q24" s="395"/>
    </row>
    <row r="25" spans="1:17" x14ac:dyDescent="0.2">
      <c r="B25" s="678" t="s">
        <v>1630</v>
      </c>
      <c r="C25" s="679"/>
      <c r="D25" s="672" t="s">
        <v>1637</v>
      </c>
      <c r="E25" s="672"/>
      <c r="F25" s="672"/>
      <c r="G25" s="672"/>
      <c r="H25" s="672"/>
      <c r="I25" s="672"/>
      <c r="J25" s="672"/>
      <c r="K25" s="672"/>
      <c r="L25" s="672"/>
      <c r="M25" s="672"/>
      <c r="N25" s="673"/>
      <c r="O25" s="152"/>
      <c r="P25" s="504"/>
      <c r="Q25" s="395"/>
    </row>
    <row r="26" spans="1:17" x14ac:dyDescent="0.2">
      <c r="B26" s="678" t="s">
        <v>1631</v>
      </c>
      <c r="C26" s="679"/>
      <c r="D26" s="672" t="s">
        <v>1638</v>
      </c>
      <c r="E26" s="672"/>
      <c r="F26" s="672"/>
      <c r="G26" s="672"/>
      <c r="H26" s="672"/>
      <c r="I26" s="672"/>
      <c r="J26" s="672"/>
      <c r="K26" s="672"/>
      <c r="L26" s="672"/>
      <c r="M26" s="672"/>
      <c r="N26" s="673"/>
      <c r="O26" s="152"/>
      <c r="P26" s="504"/>
      <c r="Q26" s="395"/>
    </row>
    <row r="27" spans="1:17" x14ac:dyDescent="0.2">
      <c r="B27" s="678" t="s">
        <v>403</v>
      </c>
      <c r="C27" s="679"/>
      <c r="D27" s="672" t="s">
        <v>1634</v>
      </c>
      <c r="E27" s="672"/>
      <c r="F27" s="672"/>
      <c r="G27" s="672"/>
      <c r="H27" s="672"/>
      <c r="I27" s="672"/>
      <c r="J27" s="672"/>
      <c r="K27" s="672"/>
      <c r="L27" s="672"/>
      <c r="M27" s="672"/>
      <c r="N27" s="673"/>
      <c r="O27" s="152"/>
      <c r="P27" s="504"/>
      <c r="Q27" s="395"/>
    </row>
    <row r="28" spans="1:17" ht="15.75" thickBot="1" x14ac:dyDescent="0.25">
      <c r="B28" s="680" t="s">
        <v>1633</v>
      </c>
      <c r="C28" s="681"/>
      <c r="D28" s="674" t="s">
        <v>1635</v>
      </c>
      <c r="E28" s="674"/>
      <c r="F28" s="674"/>
      <c r="G28" s="674"/>
      <c r="H28" s="674"/>
      <c r="I28" s="674"/>
      <c r="J28" s="674"/>
      <c r="K28" s="674"/>
      <c r="L28" s="674"/>
      <c r="M28" s="674"/>
      <c r="N28" s="675"/>
      <c r="O28" s="152"/>
      <c r="P28" s="504"/>
      <c r="Q28" s="395"/>
    </row>
    <row r="29" spans="1:17" ht="12.6" customHeight="1" x14ac:dyDescent="0.2">
      <c r="B29" s="384"/>
      <c r="C29" s="500"/>
      <c r="D29" s="384"/>
      <c r="E29" s="500"/>
      <c r="F29" s="384"/>
      <c r="G29" s="500"/>
      <c r="H29" s="384"/>
      <c r="I29" s="500"/>
      <c r="J29" s="384"/>
      <c r="K29" s="500"/>
      <c r="L29" s="384"/>
      <c r="M29" s="2"/>
      <c r="N29" s="182"/>
      <c r="O29" s="276"/>
      <c r="P29" s="153"/>
      <c r="Q29" s="150"/>
    </row>
    <row r="30" spans="1:17" s="61" customFormat="1" x14ac:dyDescent="0.2">
      <c r="A30" s="62"/>
      <c r="B30" s="396"/>
      <c r="C30" s="496"/>
      <c r="D30" s="396"/>
      <c r="E30" s="496"/>
      <c r="F30" s="396"/>
      <c r="G30" s="496"/>
      <c r="H30" s="396"/>
      <c r="I30" s="496"/>
      <c r="J30" s="396"/>
      <c r="K30" s="496"/>
      <c r="L30" s="396"/>
      <c r="M30" s="64"/>
    </row>
    <row r="31" spans="1:17" s="61" customFormat="1" x14ac:dyDescent="0.2">
      <c r="A31" s="62"/>
      <c r="B31" s="396"/>
      <c r="C31" s="496"/>
      <c r="D31" s="396"/>
      <c r="E31" s="496"/>
      <c r="F31" s="396"/>
      <c r="G31" s="496"/>
      <c r="H31" s="396"/>
      <c r="I31" s="496"/>
      <c r="J31" s="396"/>
      <c r="K31" s="496"/>
      <c r="L31" s="396"/>
      <c r="M31" s="64"/>
    </row>
    <row r="32" spans="1:17" s="61" customFormat="1" x14ac:dyDescent="0.2">
      <c r="A32" s="62"/>
      <c r="B32" s="396"/>
      <c r="C32" s="496"/>
      <c r="D32" s="396"/>
      <c r="E32" s="496"/>
      <c r="F32" s="396"/>
      <c r="G32" s="496"/>
      <c r="H32" s="396"/>
      <c r="I32" s="496"/>
      <c r="J32" s="396"/>
      <c r="K32" s="496"/>
      <c r="L32" s="396"/>
      <c r="M32" s="64"/>
    </row>
    <row r="33" spans="1:16" s="61" customFormat="1" x14ac:dyDescent="0.2">
      <c r="A33" s="62"/>
      <c r="B33" s="396"/>
      <c r="C33" s="496"/>
      <c r="D33" s="396"/>
      <c r="E33" s="496"/>
      <c r="F33" s="396"/>
      <c r="G33" s="496"/>
      <c r="H33" s="396"/>
      <c r="I33" s="496"/>
      <c r="J33" s="396"/>
      <c r="K33" s="496"/>
      <c r="L33" s="396"/>
      <c r="M33" s="64"/>
    </row>
    <row r="34" spans="1:16" s="61" customFormat="1" x14ac:dyDescent="0.2">
      <c r="A34" s="62"/>
      <c r="B34" s="396"/>
      <c r="C34" s="496"/>
      <c r="D34" s="396"/>
      <c r="E34" s="496"/>
      <c r="F34" s="396"/>
      <c r="G34" s="496"/>
      <c r="H34" s="396"/>
      <c r="I34" s="496"/>
      <c r="J34" s="396"/>
      <c r="K34" s="496"/>
      <c r="L34" s="396"/>
      <c r="M34" s="64"/>
    </row>
    <row r="35" spans="1:16" s="61" customFormat="1" x14ac:dyDescent="0.2">
      <c r="A35" s="62"/>
      <c r="B35" s="396"/>
      <c r="C35" s="496"/>
      <c r="D35" s="396"/>
      <c r="E35" s="496"/>
      <c r="F35" s="396"/>
      <c r="G35" s="496"/>
      <c r="H35" s="396"/>
      <c r="I35" s="496"/>
      <c r="J35" s="396"/>
      <c r="K35" s="496"/>
      <c r="L35" s="396"/>
      <c r="M35" s="64"/>
    </row>
    <row r="36" spans="1:16" s="61" customFormat="1" x14ac:dyDescent="0.2">
      <c r="A36" s="62"/>
      <c r="B36" s="661" t="s">
        <v>813</v>
      </c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</row>
    <row r="37" spans="1:16" s="61" customFormat="1" ht="15.75" customHeight="1" x14ac:dyDescent="0.2">
      <c r="B37" s="385"/>
      <c r="C37" s="501"/>
      <c r="D37" s="385"/>
      <c r="E37" s="501"/>
      <c r="F37" s="385"/>
      <c r="G37" s="501"/>
      <c r="H37" s="385"/>
      <c r="I37" s="501"/>
      <c r="J37" s="385"/>
      <c r="K37" s="501"/>
      <c r="L37" s="385"/>
      <c r="M37" s="180"/>
      <c r="N37" s="180"/>
      <c r="O37" s="267"/>
    </row>
    <row r="38" spans="1:16" s="61" customFormat="1" x14ac:dyDescent="0.2">
      <c r="A38" s="62"/>
      <c r="B38" s="396"/>
      <c r="C38" s="496"/>
      <c r="D38" s="396"/>
      <c r="E38" s="496"/>
      <c r="F38" s="396"/>
      <c r="G38" s="496"/>
      <c r="H38" s="396"/>
      <c r="I38" s="496"/>
      <c r="J38" s="396"/>
      <c r="K38" s="496"/>
      <c r="L38" s="396"/>
      <c r="M38" s="64"/>
    </row>
    <row r="39" spans="1:16" s="61" customFormat="1" x14ac:dyDescent="0.2">
      <c r="A39" s="62"/>
      <c r="B39" s="396"/>
      <c r="C39" s="496"/>
      <c r="D39" s="396"/>
      <c r="E39" s="496"/>
      <c r="F39" s="396"/>
      <c r="G39" s="496"/>
      <c r="H39" s="396"/>
      <c r="I39" s="496"/>
      <c r="J39" s="396"/>
      <c r="K39" s="496"/>
      <c r="L39" s="396"/>
      <c r="M39" s="64"/>
    </row>
    <row r="40" spans="1:16" s="61" customFormat="1" x14ac:dyDescent="0.2">
      <c r="A40" s="62"/>
      <c r="B40" s="396"/>
      <c r="C40" s="496"/>
      <c r="D40" s="396"/>
      <c r="E40" s="496"/>
      <c r="F40" s="396"/>
      <c r="G40" s="496"/>
      <c r="H40" s="396"/>
      <c r="I40" s="496"/>
      <c r="J40" s="396"/>
      <c r="K40" s="496"/>
      <c r="L40" s="396"/>
      <c r="M40" s="64"/>
    </row>
    <row r="41" spans="1:16" s="61" customFormat="1" x14ac:dyDescent="0.2">
      <c r="A41" s="62"/>
      <c r="B41" s="396"/>
      <c r="C41" s="496"/>
      <c r="D41" s="396"/>
      <c r="E41" s="496"/>
      <c r="F41" s="396"/>
      <c r="G41" s="496"/>
      <c r="H41" s="396"/>
      <c r="I41" s="496"/>
      <c r="J41" s="396"/>
      <c r="K41" s="496"/>
      <c r="L41" s="396"/>
      <c r="M41" s="64"/>
    </row>
    <row r="42" spans="1:16" s="61" customFormat="1" x14ac:dyDescent="0.2">
      <c r="A42" s="62"/>
      <c r="B42" s="396"/>
      <c r="C42" s="496"/>
      <c r="D42" s="396"/>
      <c r="E42" s="496"/>
      <c r="F42" s="396"/>
      <c r="G42" s="496"/>
      <c r="H42" s="396"/>
      <c r="I42" s="496"/>
      <c r="J42" s="396"/>
      <c r="K42" s="496"/>
      <c r="L42" s="396"/>
      <c r="M42" s="64"/>
    </row>
    <row r="43" spans="1:16" s="61" customFormat="1" x14ac:dyDescent="0.2">
      <c r="A43" s="62"/>
      <c r="B43" s="396"/>
      <c r="C43" s="496"/>
      <c r="D43" s="396"/>
      <c r="E43" s="496"/>
      <c r="F43" s="396"/>
      <c r="G43" s="496"/>
      <c r="H43" s="396"/>
      <c r="I43" s="496"/>
      <c r="J43" s="396"/>
      <c r="K43" s="496"/>
      <c r="L43" s="396"/>
      <c r="M43" s="64"/>
    </row>
    <row r="44" spans="1:16" s="61" customFormat="1" hidden="1" x14ac:dyDescent="0.2">
      <c r="A44" s="62"/>
      <c r="B44" s="396"/>
      <c r="C44" s="496"/>
      <c r="D44" s="396"/>
      <c r="E44" s="496"/>
      <c r="F44" s="396"/>
      <c r="G44" s="496"/>
      <c r="H44" s="396"/>
      <c r="I44" s="496"/>
      <c r="J44" s="396"/>
      <c r="K44" s="496"/>
      <c r="L44" s="396"/>
      <c r="M44" s="64"/>
    </row>
  </sheetData>
  <mergeCells count="16">
    <mergeCell ref="B36:P36"/>
    <mergeCell ref="D24:N24"/>
    <mergeCell ref="D25:N25"/>
    <mergeCell ref="D28:N28"/>
    <mergeCell ref="B24:C24"/>
    <mergeCell ref="B25:C25"/>
    <mergeCell ref="B28:C28"/>
    <mergeCell ref="B26:C26"/>
    <mergeCell ref="D26:N26"/>
    <mergeCell ref="B27:C27"/>
    <mergeCell ref="D27:N27"/>
    <mergeCell ref="G2:O2"/>
    <mergeCell ref="H4:O5"/>
    <mergeCell ref="B7:P7"/>
    <mergeCell ref="B23:C23"/>
    <mergeCell ref="D23:N23"/>
  </mergeCells>
  <printOptions horizontalCentered="1"/>
  <pageMargins left="0.70866141732283472" right="0.70866141732283472" top="0.74803149606299213" bottom="0.74803149606299213" header="0.31496062992125984" footer="0.31496062992125984"/>
  <pageSetup scale="94" fitToHeight="0" pageOrder="overThenDown" orientation="landscape" r:id="rId1"/>
  <headerFooter>
    <oddFooter>&amp;CPágina &amp;P de &amp;N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7"/>
  <sheetViews>
    <sheetView topLeftCell="A16" workbookViewId="0">
      <selection activeCell="F24" sqref="F24"/>
    </sheetView>
  </sheetViews>
  <sheetFormatPr defaultColWidth="0" defaultRowHeight="15" zeroHeight="1" x14ac:dyDescent="0.2"/>
  <cols>
    <col min="1" max="1" width="4.16796875" customWidth="1"/>
    <col min="2" max="2" width="11.43359375" style="183" customWidth="1"/>
    <col min="3" max="3" width="2.15234375" style="183" customWidth="1"/>
    <col min="4" max="4" width="60.9375" customWidth="1"/>
    <col min="5" max="5" width="1.4765625" style="256" customWidth="1"/>
    <col min="6" max="6" width="18.6953125" customWidth="1"/>
    <col min="7" max="8" width="18.29296875" customWidth="1"/>
    <col min="9" max="9" width="3.8984375" customWidth="1"/>
    <col min="10" max="16384" width="11.43359375" hidden="1"/>
  </cols>
  <sheetData>
    <row r="1" spans="1:8" s="61" customFormat="1" x14ac:dyDescent="0.2">
      <c r="A1" s="87"/>
      <c r="B1" s="42"/>
      <c r="C1" s="42"/>
      <c r="D1" s="87"/>
      <c r="E1" s="254"/>
    </row>
    <row r="2" spans="1:8" s="61" customFormat="1" x14ac:dyDescent="0.2">
      <c r="A2" s="87"/>
      <c r="B2" s="42"/>
      <c r="C2" s="42"/>
      <c r="D2" s="666" t="s">
        <v>909</v>
      </c>
      <c r="E2" s="666"/>
      <c r="F2" s="666"/>
      <c r="G2" s="666"/>
    </row>
    <row r="3" spans="1:8" s="61" customFormat="1" ht="14.45" customHeight="1" x14ac:dyDescent="0.2">
      <c r="A3" s="87"/>
      <c r="B3" s="42"/>
      <c r="C3" s="42"/>
      <c r="D3" s="186"/>
      <c r="E3" s="255"/>
    </row>
    <row r="4" spans="1:8" s="61" customFormat="1" ht="19.899999999999999" customHeight="1" x14ac:dyDescent="0.2">
      <c r="A4" s="87"/>
      <c r="B4" s="42"/>
      <c r="C4" s="42"/>
      <c r="D4" s="651" t="s">
        <v>910</v>
      </c>
      <c r="E4" s="651"/>
      <c r="F4" s="651"/>
      <c r="G4" s="651"/>
    </row>
    <row r="5" spans="1:8" s="61" customFormat="1" ht="14.45" customHeight="1" x14ac:dyDescent="0.2">
      <c r="A5" s="87"/>
      <c r="B5" s="42"/>
      <c r="C5" s="42"/>
      <c r="D5" s="651"/>
      <c r="E5" s="651"/>
      <c r="F5" s="651"/>
      <c r="G5" s="651"/>
    </row>
    <row r="6" spans="1:8" ht="10.15" customHeight="1" x14ac:dyDescent="0.2"/>
    <row r="7" spans="1:8" ht="14.45" customHeight="1" x14ac:dyDescent="0.25">
      <c r="B7" s="662" t="s">
        <v>915</v>
      </c>
      <c r="C7" s="662"/>
      <c r="D7" s="662"/>
      <c r="E7" s="662"/>
      <c r="F7" s="662"/>
      <c r="G7" s="662"/>
      <c r="H7" s="662"/>
    </row>
    <row r="8" spans="1:8" s="23" customFormat="1" ht="7.15" customHeight="1" x14ac:dyDescent="0.2">
      <c r="B8" s="64"/>
      <c r="C8" s="64"/>
      <c r="E8" s="257"/>
    </row>
    <row r="9" spans="1:8" s="61" customFormat="1" x14ac:dyDescent="0.2">
      <c r="A9" s="62"/>
      <c r="B9" s="64"/>
      <c r="C9" s="64"/>
      <c r="E9" s="258"/>
      <c r="F9" s="25"/>
      <c r="G9" s="25" t="s">
        <v>672</v>
      </c>
      <c r="H9" s="44"/>
    </row>
    <row r="10" spans="1:8" s="61" customFormat="1" ht="8.4499999999999993" customHeight="1" x14ac:dyDescent="0.2">
      <c r="A10" s="62"/>
      <c r="B10" s="64"/>
      <c r="C10" s="64"/>
      <c r="E10" s="258"/>
      <c r="F10" s="25"/>
      <c r="G10" s="25"/>
      <c r="H10" s="64"/>
    </row>
    <row r="11" spans="1:8" s="61" customFormat="1" x14ac:dyDescent="0.2">
      <c r="A11" s="62"/>
      <c r="B11" s="64"/>
      <c r="C11" s="64"/>
      <c r="E11" s="258"/>
      <c r="F11" s="26"/>
      <c r="G11" s="26" t="s">
        <v>673</v>
      </c>
      <c r="H11" s="197"/>
    </row>
    <row r="12" spans="1:8" x14ac:dyDescent="0.2">
      <c r="B12" s="2"/>
      <c r="C12" s="248"/>
      <c r="D12" s="152"/>
      <c r="E12" s="223"/>
      <c r="F12" s="153"/>
      <c r="G12" s="150"/>
      <c r="H12" s="150"/>
    </row>
    <row r="13" spans="1:8" x14ac:dyDescent="0.2">
      <c r="B13" s="682" t="s">
        <v>905</v>
      </c>
      <c r="C13" s="249"/>
      <c r="D13" s="682" t="s">
        <v>119</v>
      </c>
      <c r="E13" s="249"/>
      <c r="F13" s="682" t="s">
        <v>120</v>
      </c>
      <c r="G13" s="683" t="s">
        <v>121</v>
      </c>
      <c r="H13" s="683"/>
    </row>
    <row r="14" spans="1:8" x14ac:dyDescent="0.2">
      <c r="B14" s="682"/>
      <c r="C14" s="249"/>
      <c r="D14" s="682"/>
      <c r="E14" s="249"/>
      <c r="F14" s="682"/>
      <c r="G14" s="187" t="s">
        <v>122</v>
      </c>
      <c r="H14" s="187" t="s">
        <v>916</v>
      </c>
    </row>
    <row r="15" spans="1:8" s="256" customFormat="1" ht="7.5" customHeight="1" x14ac:dyDescent="0.2">
      <c r="B15" s="248"/>
      <c r="C15" s="248"/>
      <c r="D15" s="259"/>
      <c r="E15" s="259"/>
      <c r="F15" s="216"/>
      <c r="G15" s="263"/>
      <c r="H15" s="263"/>
    </row>
    <row r="16" spans="1:8" x14ac:dyDescent="0.2">
      <c r="B16" s="188"/>
      <c r="C16" s="253"/>
      <c r="D16" s="261"/>
      <c r="E16" s="259"/>
      <c r="F16" s="262"/>
      <c r="G16" s="222">
        <v>0</v>
      </c>
      <c r="H16" s="222">
        <v>0</v>
      </c>
    </row>
    <row r="17" spans="1:8" x14ac:dyDescent="0.2">
      <c r="B17" s="188"/>
      <c r="C17" s="253"/>
      <c r="D17" s="261"/>
      <c r="E17" s="259"/>
      <c r="F17" s="262"/>
      <c r="G17" s="222">
        <v>0</v>
      </c>
      <c r="H17" s="222">
        <v>0</v>
      </c>
    </row>
    <row r="18" spans="1:8" x14ac:dyDescent="0.2">
      <c r="B18" s="188"/>
      <c r="C18" s="253"/>
      <c r="D18" s="261"/>
      <c r="E18" s="259"/>
      <c r="F18" s="262"/>
      <c r="G18" s="222">
        <v>0</v>
      </c>
      <c r="H18" s="222">
        <v>0</v>
      </c>
    </row>
    <row r="19" spans="1:8" x14ac:dyDescent="0.2">
      <c r="B19" s="188"/>
      <c r="C19" s="253"/>
      <c r="D19" s="261"/>
      <c r="E19" s="259"/>
      <c r="F19" s="262"/>
      <c r="G19" s="222">
        <v>0</v>
      </c>
      <c r="H19" s="222">
        <v>0</v>
      </c>
    </row>
    <row r="20" spans="1:8" x14ac:dyDescent="0.2">
      <c r="B20" s="188"/>
      <c r="C20" s="253"/>
      <c r="D20" s="261"/>
      <c r="E20" s="259"/>
      <c r="F20" s="262"/>
      <c r="G20" s="222">
        <v>0</v>
      </c>
      <c r="H20" s="222">
        <v>0</v>
      </c>
    </row>
    <row r="21" spans="1:8" x14ac:dyDescent="0.2">
      <c r="B21" s="188"/>
      <c r="C21" s="253"/>
      <c r="D21" s="261"/>
      <c r="E21" s="259"/>
      <c r="F21" s="262"/>
      <c r="G21" s="222">
        <v>0</v>
      </c>
      <c r="H21" s="222">
        <v>0</v>
      </c>
    </row>
    <row r="22" spans="1:8" x14ac:dyDescent="0.2">
      <c r="B22" s="188"/>
      <c r="C22" s="253"/>
      <c r="D22" s="261"/>
      <c r="E22" s="259"/>
      <c r="F22" s="214"/>
      <c r="G22" s="222">
        <v>0</v>
      </c>
      <c r="H22" s="222">
        <v>0</v>
      </c>
    </row>
    <row r="23" spans="1:8" x14ac:dyDescent="0.2">
      <c r="B23" s="2"/>
      <c r="C23" s="2"/>
      <c r="D23" s="13"/>
      <c r="E23" s="260"/>
      <c r="F23" s="13"/>
      <c r="G23" s="13"/>
      <c r="H23" s="13"/>
    </row>
    <row r="24" spans="1:8" s="61" customFormat="1" x14ac:dyDescent="0.2">
      <c r="A24" s="62"/>
      <c r="B24" s="64"/>
      <c r="C24" s="64"/>
      <c r="E24" s="258"/>
    </row>
    <row r="25" spans="1:8" s="61" customFormat="1" x14ac:dyDescent="0.2">
      <c r="A25" s="62"/>
      <c r="B25" s="64"/>
      <c r="C25" s="64"/>
      <c r="E25" s="258"/>
    </row>
    <row r="26" spans="1:8" s="61" customFormat="1" x14ac:dyDescent="0.2">
      <c r="A26" s="62"/>
      <c r="B26" s="64"/>
      <c r="C26" s="64"/>
      <c r="E26" s="258"/>
    </row>
    <row r="27" spans="1:8" s="61" customFormat="1" x14ac:dyDescent="0.2">
      <c r="A27" s="62"/>
      <c r="B27" s="64"/>
      <c r="C27" s="64"/>
      <c r="E27" s="258"/>
    </row>
    <row r="28" spans="1:8" s="61" customFormat="1" x14ac:dyDescent="0.2">
      <c r="A28" s="62"/>
      <c r="B28" s="64"/>
      <c r="C28" s="64"/>
      <c r="E28" s="258"/>
    </row>
    <row r="29" spans="1:8" s="61" customFormat="1" x14ac:dyDescent="0.2">
      <c r="A29" s="62"/>
      <c r="B29" s="64"/>
      <c r="C29" s="64"/>
      <c r="E29" s="258"/>
    </row>
    <row r="30" spans="1:8" s="61" customFormat="1" x14ac:dyDescent="0.2">
      <c r="A30" s="62"/>
      <c r="B30" s="661" t="s">
        <v>813</v>
      </c>
      <c r="C30" s="661"/>
      <c r="D30" s="661"/>
      <c r="E30" s="661"/>
      <c r="F30" s="661"/>
      <c r="G30" s="661"/>
      <c r="H30" s="661"/>
    </row>
    <row r="31" spans="1:8" s="61" customFormat="1" ht="15.75" customHeight="1" x14ac:dyDescent="0.2">
      <c r="B31" s="180"/>
      <c r="C31" s="180"/>
      <c r="D31" s="180"/>
      <c r="E31" s="250"/>
    </row>
    <row r="32" spans="1:8" s="61" customFormat="1" x14ac:dyDescent="0.2">
      <c r="A32" s="62"/>
      <c r="B32" s="64"/>
      <c r="C32" s="64"/>
      <c r="E32" s="258"/>
    </row>
    <row r="33" spans="1:5" s="61" customFormat="1" x14ac:dyDescent="0.2">
      <c r="A33" s="62"/>
      <c r="B33" s="64"/>
      <c r="C33" s="64"/>
      <c r="E33" s="258"/>
    </row>
    <row r="34" spans="1:5" s="61" customFormat="1" x14ac:dyDescent="0.2">
      <c r="A34" s="62"/>
      <c r="B34" s="64"/>
      <c r="C34" s="64"/>
      <c r="E34" s="258"/>
    </row>
    <row r="35" spans="1:5" s="61" customFormat="1" x14ac:dyDescent="0.2">
      <c r="A35" s="62"/>
      <c r="B35" s="64"/>
      <c r="C35" s="64"/>
      <c r="E35" s="258"/>
    </row>
    <row r="36" spans="1:5" s="61" customFormat="1" x14ac:dyDescent="0.2">
      <c r="A36" s="62"/>
      <c r="B36" s="64"/>
      <c r="C36" s="64"/>
      <c r="E36" s="258"/>
    </row>
    <row r="37" spans="1:5" s="61" customFormat="1" x14ac:dyDescent="0.2">
      <c r="A37" s="62"/>
      <c r="B37" s="64"/>
      <c r="C37" s="64"/>
      <c r="E37" s="258"/>
    </row>
  </sheetData>
  <mergeCells count="8">
    <mergeCell ref="D4:G5"/>
    <mergeCell ref="D2:G2"/>
    <mergeCell ref="B13:B14"/>
    <mergeCell ref="B30:H30"/>
    <mergeCell ref="B7:H7"/>
    <mergeCell ref="D13:D14"/>
    <mergeCell ref="F13:F14"/>
    <mergeCell ref="G13:H13"/>
  </mergeCells>
  <pageMargins left="0.70866141732283472" right="0.70866141732283472" top="0.74803149606299213" bottom="0.74803149606299213" header="0.31496062992125984" footer="0.31496062992125984"/>
  <pageSetup scale="90" fitToHeight="0" orientation="landscape" verticalDpi="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35</vt:i4>
      </vt:variant>
    </vt:vector>
  </HeadingPairs>
  <TitlesOfParts>
    <vt:vector size="69" baseType="lpstr">
      <vt:lpstr>Instrucciones</vt:lpstr>
      <vt:lpstr>Listado de Formatos</vt:lpstr>
      <vt:lpstr>E01.1</vt:lpstr>
      <vt:lpstr>E01.2</vt:lpstr>
      <vt:lpstr>E01.3</vt:lpstr>
      <vt:lpstr>E01.4</vt:lpstr>
      <vt:lpstr>E01.5</vt:lpstr>
      <vt:lpstr>E01.6</vt:lpstr>
      <vt:lpstr>E01.7</vt:lpstr>
      <vt:lpstr>E02.1</vt:lpstr>
      <vt:lpstr>E02.2</vt:lpstr>
      <vt:lpstr>E03</vt:lpstr>
      <vt:lpstr>E04</vt:lpstr>
      <vt:lpstr>E05</vt:lpstr>
      <vt:lpstr>E06</vt:lpstr>
      <vt:lpstr>E07</vt:lpstr>
      <vt:lpstr>E08</vt:lpstr>
      <vt:lpstr>E09</vt:lpstr>
      <vt:lpstr>E10</vt:lpstr>
      <vt:lpstr>E11</vt:lpstr>
      <vt:lpstr>E12</vt:lpstr>
      <vt:lpstr>E13.1+200 MIL HAB LDF</vt:lpstr>
      <vt:lpstr>E13.2 -200 MIL HAB LDF</vt:lpstr>
      <vt:lpstr>E14.1 +200 MIL HAB. L.D.F.</vt:lpstr>
      <vt:lpstr>E14.2 -200 MIL HAB. L.D.F.</vt:lpstr>
      <vt:lpstr>E15</vt:lpstr>
      <vt:lpstr>E16</vt:lpstr>
      <vt:lpstr>E17</vt:lpstr>
      <vt:lpstr>A1</vt:lpstr>
      <vt:lpstr>A2</vt:lpstr>
      <vt:lpstr>A3.1</vt:lpstr>
      <vt:lpstr>A3.2</vt:lpstr>
      <vt:lpstr>A3.3</vt:lpstr>
      <vt:lpstr>A4</vt:lpstr>
      <vt:lpstr>E01.1!Área_de_impresión</vt:lpstr>
      <vt:lpstr>E06!Área_de_impresión</vt:lpstr>
      <vt:lpstr>E16!Área_de_impresión</vt:lpstr>
      <vt:lpstr>Instrucciones!Área_de_impresión</vt:lpstr>
      <vt:lpstr>A1!Títulos_a_imprimir</vt:lpstr>
      <vt:lpstr>A2!Títulos_a_imprimir</vt:lpstr>
      <vt:lpstr>A3.1!Títulos_a_imprimir</vt:lpstr>
      <vt:lpstr>A3.2!Títulos_a_imprimir</vt:lpstr>
      <vt:lpstr>A3.3!Títulos_a_imprimir</vt:lpstr>
      <vt:lpstr>A4!Títulos_a_imprimir</vt:lpstr>
      <vt:lpstr>E01.1!Títulos_a_imprimir</vt:lpstr>
      <vt:lpstr>E01.2!Títulos_a_imprimir</vt:lpstr>
      <vt:lpstr>E01.3!Títulos_a_imprimir</vt:lpstr>
      <vt:lpstr>E01.4!Títulos_a_imprimir</vt:lpstr>
      <vt:lpstr>E01.5!Títulos_a_imprimir</vt:lpstr>
      <vt:lpstr>E01.6!Títulos_a_imprimir</vt:lpstr>
      <vt:lpstr>E01.7!Títulos_a_imprimir</vt:lpstr>
      <vt:lpstr>E02.1!Títulos_a_imprimir</vt:lpstr>
      <vt:lpstr>E02.2!Títulos_a_imprimir</vt:lpstr>
      <vt:lpstr>E03!Títulos_a_imprimir</vt:lpstr>
      <vt:lpstr>E04!Títulos_a_imprimir</vt:lpstr>
      <vt:lpstr>E05!Títulos_a_imprimir</vt:lpstr>
      <vt:lpstr>E06!Títulos_a_imprimir</vt:lpstr>
      <vt:lpstr>E07!Títulos_a_imprimir</vt:lpstr>
      <vt:lpstr>E08!Títulos_a_imprimir</vt:lpstr>
      <vt:lpstr>E09!Títulos_a_imprimir</vt:lpstr>
      <vt:lpstr>E10!Títulos_a_imprimir</vt:lpstr>
      <vt:lpstr>E11!Títulos_a_imprimir</vt:lpstr>
      <vt:lpstr>E12!Títulos_a_imprimir</vt:lpstr>
      <vt:lpstr>E13.2 -200 MIL HAB LDF!Títulos_a_imprimir</vt:lpstr>
      <vt:lpstr>E14.1 +200 MIL HAB. L.D.F.!Títulos_a_imprimir</vt:lpstr>
      <vt:lpstr>E14.2 -200 MIL HAB. L.D.F.!Títulos_a_imprimir</vt:lpstr>
      <vt:lpstr>E15!Títulos_a_imprimir</vt:lpstr>
      <vt:lpstr>E16!Títulos_a_imprimir</vt:lpstr>
      <vt:lpstr>Instrucciones!Títulos_a_imprimir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usuario</dc:creator>
  <cp:keywords>Keywords</cp:keywords>
  <cp:lastModifiedBy>Carmen Morales</cp:lastModifiedBy>
  <cp:lastPrinted>2022-09-05T06:25:20Z</cp:lastPrinted>
  <dcterms:created xsi:type="dcterms:W3CDTF">2022-08-23T21:40:52Z</dcterms:created>
  <dcterms:modified xsi:type="dcterms:W3CDTF">2022-09-06T17:16:37Z</dcterms:modified>
</cp:coreProperties>
</file>